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345" windowHeight="4515"/>
  </bookViews>
  <sheets>
    <sheet name="Akcioni plan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6" i="5" l="1"/>
  <c r="R26" i="5"/>
  <c r="S36" i="5"/>
  <c r="U36" i="5" s="1"/>
  <c r="S35" i="5"/>
  <c r="U35" i="5" s="1"/>
  <c r="S34" i="5"/>
  <c r="U34" i="5" s="1"/>
  <c r="Q32" i="5"/>
  <c r="U32" i="5" s="1"/>
  <c r="Q30" i="5"/>
  <c r="U30" i="5" s="1"/>
  <c r="Q28" i="5"/>
  <c r="U28" i="5" s="1"/>
  <c r="T13" i="5"/>
  <c r="S13" i="5"/>
  <c r="R13" i="5"/>
  <c r="U25" i="5"/>
  <c r="Q21" i="5"/>
  <c r="U21" i="5" s="1"/>
  <c r="Q18" i="5"/>
  <c r="U18" i="5" s="1"/>
  <c r="Q15" i="5"/>
  <c r="U15" i="5" s="1"/>
  <c r="O26" i="5"/>
  <c r="N26" i="5"/>
  <c r="M26" i="5"/>
  <c r="P36" i="5"/>
  <c r="P35" i="5"/>
  <c r="P34" i="5"/>
  <c r="P32" i="5"/>
  <c r="P30" i="5"/>
  <c r="P28" i="5"/>
  <c r="P25" i="5"/>
  <c r="P21" i="5"/>
  <c r="P18" i="5"/>
  <c r="P15" i="5"/>
  <c r="O13" i="5"/>
  <c r="N13" i="5"/>
  <c r="M13" i="5"/>
  <c r="R11" i="5" l="1"/>
  <c r="R9" i="5" s="1"/>
  <c r="P13" i="5"/>
  <c r="O11" i="5"/>
  <c r="O9" i="5" s="1"/>
  <c r="M11" i="5"/>
  <c r="M9" i="5" s="1"/>
  <c r="T11" i="5"/>
  <c r="T9" i="5" s="1"/>
  <c r="Q26" i="5"/>
  <c r="P26" i="5"/>
  <c r="N11" i="5"/>
  <c r="N9" i="5" s="1"/>
  <c r="U13" i="5"/>
  <c r="Q13" i="5"/>
  <c r="S26" i="5"/>
  <c r="S11" i="5" s="1"/>
  <c r="S9" i="5" s="1"/>
  <c r="U26" i="5"/>
  <c r="Q11" i="5" l="1"/>
  <c r="Q9" i="5" s="1"/>
  <c r="P11" i="5"/>
  <c r="P9" i="5" s="1"/>
  <c r="U11" i="5"/>
  <c r="U9" i="5" s="1"/>
</calcChain>
</file>

<file path=xl/sharedStrings.xml><?xml version="1.0" encoding="utf-8"?>
<sst xmlns="http://schemas.openxmlformats.org/spreadsheetml/2006/main" count="129" uniqueCount="91">
  <si>
    <t>Izgradnja i jačanje ljudskih i institucionalnih kapaciteta Suda BiH</t>
  </si>
  <si>
    <t>%</t>
  </si>
  <si>
    <t>Opći cilj / principi razvoja:</t>
  </si>
  <si>
    <t xml:space="preserve">Strateški cilj: </t>
  </si>
  <si>
    <t>Okvir za mjerenje ostvarenja</t>
  </si>
  <si>
    <t>Procjena troškova</t>
  </si>
  <si>
    <t>Izvori finansiranja</t>
  </si>
  <si>
    <t>Srednjoročni cilj</t>
  </si>
  <si>
    <t>Specifični ciljevi</t>
  </si>
  <si>
    <t xml:space="preserve"> Programi</t>
  </si>
  <si>
    <t>Projekt</t>
  </si>
  <si>
    <t>Institucija odgovorna za implementaciju</t>
  </si>
  <si>
    <t>Pokazatelj</t>
  </si>
  <si>
    <t>Jedinica mjerenja (%, broj ili opisno)</t>
  </si>
  <si>
    <t>Ukupno troškovi</t>
  </si>
  <si>
    <t>Budžet</t>
  </si>
  <si>
    <t>Krediti</t>
  </si>
  <si>
    <t>Donacije</t>
  </si>
  <si>
    <t>Ostali izvori</t>
  </si>
  <si>
    <t>Ukupno</t>
  </si>
  <si>
    <t>Program u DOB-u</t>
  </si>
  <si>
    <t>Srednjoročni cilj 1*</t>
  </si>
  <si>
    <t>Specifični cilj 1.1</t>
  </si>
  <si>
    <t>Program 1.1.1</t>
  </si>
  <si>
    <t>Unapređenje efikasnosti, odgovornosti, kvalitete i neovisnosti sektora pravde u BiH</t>
  </si>
  <si>
    <t>Jačanje pravne države, vladavine prava i uspostava sustava borbe protiv korupcije i organiziranog kriminala</t>
  </si>
  <si>
    <t>Program 1.1.2</t>
  </si>
  <si>
    <t>Unaprijediti učinkovitost i kvalitet rada Suda BiH</t>
  </si>
  <si>
    <t>Unapređenje efikasnosti, efektivnosti, ekonomičnosti, te kvaliteta rada na predmetima u nadležnosti Suda BiH</t>
  </si>
  <si>
    <t>Projekt 1.1.1.1 Realizacija mjera predviđenih Državnom strategijom za rad na predmetima ratnih zločina</t>
  </si>
  <si>
    <t>Projekt 1.1.1.2 Smanjenje broja neriješenih predmeta</t>
  </si>
  <si>
    <t>Projekt 1.1.1.3      Jačanje percepcije javnosti, te poboljšanje promocije uloge i rada Suda BiH</t>
  </si>
  <si>
    <t>Projekt 1.1.2.3 Jačanje sigurnosnih kapaciteta unutar Kompleksa pravosudnih institucija BiH</t>
  </si>
  <si>
    <t>SUD BiH</t>
  </si>
  <si>
    <t>Ostvarena kolektivna norma</t>
  </si>
  <si>
    <t>Stopa protoka predmeta</t>
  </si>
  <si>
    <t>Procenat neriješenih predmeta</t>
  </si>
  <si>
    <t>Upravljanje u funkciji rasta</t>
  </si>
  <si>
    <t>AKCIONI PLAN SREDNJOROČNOG PLANA RADA SUDA BiH</t>
  </si>
  <si>
    <t>Procenat riješenih predmeta ratnih zločina</t>
  </si>
  <si>
    <t>Projekt 1.1.2.1      Jačanje ljudskih kapaciteta i unapređenje kvaliteta rada sudija i stručnog osoblja</t>
  </si>
  <si>
    <t>Projekt 1.1.2.2    Izgradnja kapaciteta u oblasti strateškog planiranja, planiranja i izvršenja budžeta, te razvoj modernog pristupa menadžmentu i upravljanju ljudskim resursima</t>
  </si>
  <si>
    <t>Procenat izvršenja budžeta</t>
  </si>
  <si>
    <t>Predsjednik Suda, Registrar, Generalni sekretar</t>
  </si>
  <si>
    <t>Procenat iskorištenosti sudnica</t>
  </si>
  <si>
    <t>Predsjednik Suda, predsjednici sudskih odjeljenja i sudije</t>
  </si>
  <si>
    <t>Registrar, Generalni sekretar, Odjeljenje za informiranje javnosti</t>
  </si>
  <si>
    <t>Registrar, Generalni sekretar, Pomoćnik generalnog sekretara za mat-fin poslove</t>
  </si>
  <si>
    <t>Registrar, Generalni sekretar, Rukovoditelj Odjeljenja za unutarnju kontrolu</t>
  </si>
  <si>
    <t>1. Suci</t>
  </si>
  <si>
    <t>2. Zajedničko tajništvo</t>
  </si>
  <si>
    <t>3. Ured registrara</t>
  </si>
  <si>
    <t>*Programi u DOB-u:</t>
  </si>
  <si>
    <t>1, 2 i 3</t>
  </si>
  <si>
    <t>2 i 3</t>
  </si>
  <si>
    <t>1 i 3</t>
  </si>
  <si>
    <t>Kvalitet rada na predmetima</t>
  </si>
  <si>
    <t>Stepen iskorištenosti ljudskih potencijala</t>
  </si>
  <si>
    <t xml:space="preserve">Polazna
vrijednost 2015. godina </t>
  </si>
  <si>
    <t xml:space="preserve">Ciljana
vrijednost 2017. godina </t>
  </si>
  <si>
    <t xml:space="preserve">Ciljana
vrijednost 2018. godina </t>
  </si>
  <si>
    <t xml:space="preserve">Ciljana
vrijednost 2019. godina </t>
  </si>
  <si>
    <t xml:space="preserve">Predsjednik Suda, Predsjednici sudskih odjeljenja i sudije </t>
  </si>
  <si>
    <t>Predsjednik Suda, Predsjednici sudskih odjeljenja</t>
  </si>
  <si>
    <t>Predsjednici sudskih odjeljenja, Registrar i Generalni sekretar</t>
  </si>
  <si>
    <t>Predsjednik Suda, Predsjednici i sudije Krivičnog i Apelacionog odjeljenja, Registrar</t>
  </si>
  <si>
    <t>Projekt 1.1.1.4             IPA 2012 - 2013 - Projekat podrške efikasnom procesuiranju predmeta ratnih zločina</t>
  </si>
  <si>
    <t>Projekt 1.1.2.4 Uredska oprema za novoizgrađene sudnice, arhivu i KDP</t>
  </si>
  <si>
    <t>Projekt 1.1.2.5 Opremanje dvije nove sudnice i čekaonica za zaštićene svjedoke</t>
  </si>
  <si>
    <t>Projekt 1.1.2.6 Zanavljanje opreme u postojećim sudnicama</t>
  </si>
  <si>
    <t>Broj održanih krivičnih panela za ujednačavanje sudske prakse</t>
  </si>
  <si>
    <t>broj</t>
  </si>
  <si>
    <t>Procenat neriješenih predmeta ratnih zločina</t>
  </si>
  <si>
    <t>Procenat neriješenih prvostepenih predmeta</t>
  </si>
  <si>
    <t>Procenat neriješenih drugostepenih predmeta</t>
  </si>
  <si>
    <t xml:space="preserve">Broj organizovanih posjeta </t>
  </si>
  <si>
    <t>Broj saopćenja za javnost</t>
  </si>
  <si>
    <t>Broj posjetitelja</t>
  </si>
  <si>
    <t>broj novoopremljenih postojećih sudnica</t>
  </si>
  <si>
    <t>Broj održanih Krivičnih koledža</t>
  </si>
  <si>
    <t>Broj izvršenih analiza sigurnosnog okruženja</t>
  </si>
  <si>
    <t>Broj izvedenih pokaznih vježbi evakuacije i simuliranja kriznih situacija</t>
  </si>
  <si>
    <t>Broj usvojenih strateških dokumenata</t>
  </si>
  <si>
    <t>Procenat budžetskog financiranja</t>
  </si>
  <si>
    <t>Broj svjedoka kojima je data potpora u predmetima ratnih zločina</t>
  </si>
  <si>
    <t>Broj objavljenih Biltena sudske prakse</t>
  </si>
  <si>
    <t>broj novoopremljenih objekata</t>
  </si>
  <si>
    <t>broj novoopremljenih kapaciteta</t>
  </si>
  <si>
    <t xml:space="preserve">Procijenjeni troškovi              2017. godina </t>
  </si>
  <si>
    <t>Procijenjeni troškovi              2019. godina</t>
  </si>
  <si>
    <t>Procijenjeni troškovi              2018. 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</si>
</sst>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M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6CE3C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theme="6" tint="0.59999389629810485"/>
      </top>
      <bottom/>
      <diagonal/>
    </border>
    <border>
      <left style="medium">
        <color indexed="64"/>
      </left>
      <right style="medium">
        <color indexed="64"/>
      </right>
      <top style="thin">
        <color theme="9" tint="0.59999389629810485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7" tint="0.3999755851924192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9" tint="0.59999389629810485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21">
    <xf numFmtId="0" fontId="0" fillId="0" borderId="0" xfId="0"/>
    <xf numFmtId="0" fontId="0" fillId="0" borderId="4" xfId="0" applyBorder="1"/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6" fillId="0" borderId="25" xfId="1" applyFont="1" applyBorder="1" applyAlignment="1">
      <alignment vertical="center"/>
    </xf>
    <xf numFmtId="0" fontId="0" fillId="0" borderId="0" xfId="0" applyBorder="1"/>
    <xf numFmtId="0" fontId="0" fillId="0" borderId="3" xfId="0" applyBorder="1"/>
    <xf numFmtId="0" fontId="2" fillId="5" borderId="44" xfId="1" applyFill="1" applyBorder="1" applyAlignment="1">
      <alignment horizontal="center" vertical="center" wrapText="1"/>
    </xf>
    <xf numFmtId="0" fontId="2" fillId="5" borderId="16" xfId="1" applyFill="1" applyBorder="1" applyAlignment="1">
      <alignment horizontal="center" vertical="center"/>
    </xf>
    <xf numFmtId="0" fontId="2" fillId="5" borderId="34" xfId="1" applyFill="1" applyBorder="1" applyAlignment="1">
      <alignment horizontal="center" vertical="center" wrapText="1"/>
    </xf>
    <xf numFmtId="0" fontId="2" fillId="5" borderId="30" xfId="1" applyFill="1" applyBorder="1" applyAlignment="1">
      <alignment horizontal="center" vertical="center"/>
    </xf>
    <xf numFmtId="0" fontId="7" fillId="5" borderId="3" xfId="1" applyFont="1" applyFill="1" applyBorder="1" applyAlignment="1">
      <alignment vertical="center" wrapText="1"/>
    </xf>
    <xf numFmtId="0" fontId="7" fillId="5" borderId="11" xfId="1" applyFont="1" applyFill="1" applyBorder="1" applyAlignment="1">
      <alignment vertical="center" wrapText="1"/>
    </xf>
    <xf numFmtId="0" fontId="7" fillId="5" borderId="43" xfId="1" applyFont="1" applyFill="1" applyBorder="1" applyAlignment="1">
      <alignment vertical="center" wrapText="1"/>
    </xf>
    <xf numFmtId="0" fontId="7" fillId="5" borderId="13" xfId="1" applyFont="1" applyFill="1" applyBorder="1" applyAlignment="1">
      <alignment vertical="center" wrapText="1"/>
    </xf>
    <xf numFmtId="0" fontId="7" fillId="2" borderId="3" xfId="1" applyFont="1" applyFill="1" applyBorder="1" applyAlignment="1">
      <alignment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43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vertical="center" wrapText="1"/>
    </xf>
    <xf numFmtId="0" fontId="2" fillId="2" borderId="14" xfId="1" applyFill="1" applyBorder="1" applyAlignment="1">
      <alignment horizontal="center" vertical="center" wrapText="1"/>
    </xf>
    <xf numFmtId="0" fontId="2" fillId="2" borderId="16" xfId="1" applyFill="1" applyBorder="1" applyAlignment="1">
      <alignment horizontal="center" vertical="center"/>
    </xf>
    <xf numFmtId="0" fontId="2" fillId="2" borderId="34" xfId="1" applyFill="1" applyBorder="1" applyAlignment="1">
      <alignment horizontal="center" vertical="center" wrapText="1"/>
    </xf>
    <xf numFmtId="0" fontId="2" fillId="2" borderId="32" xfId="1" applyFill="1" applyBorder="1" applyAlignment="1">
      <alignment horizontal="center" vertical="center"/>
    </xf>
    <xf numFmtId="0" fontId="7" fillId="3" borderId="2" xfId="1" applyFont="1" applyFill="1" applyBorder="1" applyAlignment="1">
      <alignment vertical="center" wrapText="1"/>
    </xf>
    <xf numFmtId="0" fontId="7" fillId="3" borderId="11" xfId="1" applyFont="1" applyFill="1" applyBorder="1" applyAlignment="1">
      <alignment vertical="center" wrapText="1"/>
    </xf>
    <xf numFmtId="0" fontId="7" fillId="3" borderId="13" xfId="1" applyFont="1" applyFill="1" applyBorder="1" applyAlignment="1">
      <alignment vertical="center" wrapText="1"/>
    </xf>
    <xf numFmtId="0" fontId="7" fillId="3" borderId="56" xfId="1" applyFont="1" applyFill="1" applyBorder="1" applyAlignment="1">
      <alignment vertical="center" wrapText="1"/>
    </xf>
    <xf numFmtId="0" fontId="2" fillId="0" borderId="25" xfId="1" applyBorder="1" applyAlignment="1">
      <alignment horizontal="center" vertical="center" wrapText="1"/>
    </xf>
    <xf numFmtId="0" fontId="2" fillId="0" borderId="20" xfId="1" applyBorder="1" applyAlignment="1">
      <alignment horizontal="center" vertical="center" wrapText="1"/>
    </xf>
    <xf numFmtId="0" fontId="2" fillId="3" borderId="14" xfId="1" applyFill="1" applyBorder="1" applyAlignment="1">
      <alignment horizontal="center" vertical="center" wrapText="1"/>
    </xf>
    <xf numFmtId="0" fontId="2" fillId="3" borderId="37" xfId="1" applyFill="1" applyBorder="1" applyAlignment="1">
      <alignment horizontal="center" vertical="center" wrapText="1"/>
    </xf>
    <xf numFmtId="10" fontId="2" fillId="5" borderId="37" xfId="1" applyNumberFormat="1" applyFill="1" applyBorder="1" applyAlignment="1">
      <alignment vertical="center"/>
    </xf>
    <xf numFmtId="10" fontId="2" fillId="5" borderId="16" xfId="1" applyNumberFormat="1" applyFill="1" applyBorder="1" applyAlignment="1">
      <alignment vertical="center"/>
    </xf>
    <xf numFmtId="10" fontId="2" fillId="5" borderId="18" xfId="1" applyNumberFormat="1" applyFill="1" applyBorder="1" applyAlignment="1">
      <alignment vertical="center"/>
    </xf>
    <xf numFmtId="10" fontId="2" fillId="5" borderId="33" xfId="1" applyNumberFormat="1" applyFill="1" applyBorder="1" applyAlignment="1">
      <alignment vertical="center"/>
    </xf>
    <xf numFmtId="10" fontId="2" fillId="5" borderId="30" xfId="1" applyNumberFormat="1" applyFill="1" applyBorder="1" applyAlignment="1">
      <alignment vertical="center"/>
    </xf>
    <xf numFmtId="10" fontId="2" fillId="5" borderId="49" xfId="1" applyNumberFormat="1" applyFill="1" applyBorder="1" applyAlignment="1">
      <alignment vertical="center"/>
    </xf>
    <xf numFmtId="10" fontId="2" fillId="2" borderId="16" xfId="1" applyNumberFormat="1" applyFill="1" applyBorder="1" applyAlignment="1">
      <alignment vertical="center"/>
    </xf>
    <xf numFmtId="10" fontId="2" fillId="2" borderId="19" xfId="1" applyNumberFormat="1" applyFill="1" applyBorder="1" applyAlignment="1">
      <alignment vertical="center"/>
    </xf>
    <xf numFmtId="10" fontId="2" fillId="2" borderId="32" xfId="1" applyNumberFormat="1" applyFill="1" applyBorder="1" applyAlignment="1">
      <alignment vertical="center"/>
    </xf>
    <xf numFmtId="10" fontId="2" fillId="2" borderId="33" xfId="1" applyNumberFormat="1" applyFill="1" applyBorder="1" applyAlignment="1">
      <alignment vertical="center"/>
    </xf>
    <xf numFmtId="10" fontId="2" fillId="2" borderId="42" xfId="1" applyNumberFormat="1" applyFill="1" applyBorder="1" applyAlignment="1">
      <alignment vertical="center"/>
    </xf>
    <xf numFmtId="10" fontId="2" fillId="3" borderId="37" xfId="1" applyNumberFormat="1" applyFill="1" applyBorder="1" applyAlignment="1">
      <alignment horizontal="center" vertical="center" wrapText="1"/>
    </xf>
    <xf numFmtId="10" fontId="2" fillId="3" borderId="16" xfId="1" applyNumberFormat="1" applyFill="1" applyBorder="1" applyAlignment="1">
      <alignment horizontal="center" vertical="center" wrapText="1"/>
    </xf>
    <xf numFmtId="10" fontId="2" fillId="3" borderId="18" xfId="1" applyNumberFormat="1" applyFill="1" applyBorder="1" applyAlignment="1">
      <alignment horizontal="center" vertical="center" wrapText="1"/>
    </xf>
    <xf numFmtId="10" fontId="2" fillId="3" borderId="30" xfId="1" applyNumberFormat="1" applyFill="1" applyBorder="1" applyAlignment="1">
      <alignment horizontal="center" vertical="center" wrapText="1"/>
    </xf>
    <xf numFmtId="0" fontId="2" fillId="3" borderId="27" xfId="1" applyFill="1" applyBorder="1" applyAlignment="1">
      <alignment horizontal="center" vertical="center" wrapText="1"/>
    </xf>
    <xf numFmtId="10" fontId="2" fillId="3" borderId="27" xfId="1" applyNumberFormat="1" applyFill="1" applyBorder="1" applyAlignment="1">
      <alignment horizontal="center" vertical="center" wrapText="1"/>
    </xf>
    <xf numFmtId="0" fontId="2" fillId="3" borderId="30" xfId="1" applyFill="1" applyBorder="1" applyAlignment="1">
      <alignment horizontal="center" vertical="center" wrapText="1"/>
    </xf>
    <xf numFmtId="10" fontId="2" fillId="3" borderId="28" xfId="1" applyNumberFormat="1" applyFill="1" applyBorder="1" applyAlignment="1">
      <alignment horizontal="center" vertical="center" wrapText="1"/>
    </xf>
    <xf numFmtId="0" fontId="2" fillId="3" borderId="53" xfId="1" applyFill="1" applyBorder="1" applyAlignment="1">
      <alignment horizontal="center" vertical="center" wrapText="1"/>
    </xf>
    <xf numFmtId="10" fontId="2" fillId="3" borderId="54" xfId="1" applyNumberFormat="1" applyFill="1" applyBorder="1" applyAlignment="1">
      <alignment horizontal="center" vertical="center" wrapText="1"/>
    </xf>
    <xf numFmtId="0" fontId="2" fillId="3" borderId="36" xfId="1" applyFill="1" applyBorder="1" applyAlignment="1">
      <alignment horizontal="center" vertical="center" wrapText="1"/>
    </xf>
    <xf numFmtId="10" fontId="2" fillId="3" borderId="39" xfId="1" applyNumberFormat="1" applyFill="1" applyBorder="1" applyAlignment="1">
      <alignment horizontal="center" vertical="center" wrapText="1"/>
    </xf>
    <xf numFmtId="0" fontId="2" fillId="0" borderId="24" xfId="1" applyBorder="1" applyAlignment="1">
      <alignment horizontal="center" vertical="center" wrapText="1"/>
    </xf>
    <xf numFmtId="0" fontId="2" fillId="0" borderId="16" xfId="1" applyBorder="1" applyAlignment="1">
      <alignment horizontal="center" vertical="center" wrapText="1"/>
    </xf>
    <xf numFmtId="0" fontId="2" fillId="0" borderId="17" xfId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2" fillId="0" borderId="30" xfId="1" applyBorder="1" applyAlignment="1">
      <alignment horizontal="center" vertical="center" wrapText="1"/>
    </xf>
    <xf numFmtId="0" fontId="2" fillId="0" borderId="0" xfId="1" applyBorder="1" applyAlignment="1">
      <alignment horizontal="center" vertical="center" wrapText="1"/>
    </xf>
    <xf numFmtId="0" fontId="2" fillId="0" borderId="55" xfId="1" applyBorder="1" applyAlignment="1">
      <alignment horizontal="center" vertical="center" wrapText="1"/>
    </xf>
    <xf numFmtId="0" fontId="2" fillId="0" borderId="60" xfId="1" applyBorder="1" applyAlignment="1">
      <alignment horizontal="center" vertical="center" wrapText="1"/>
    </xf>
    <xf numFmtId="0" fontId="2" fillId="0" borderId="61" xfId="1" applyBorder="1" applyAlignment="1">
      <alignment horizontal="center" vertical="center" wrapText="1"/>
    </xf>
    <xf numFmtId="0" fontId="2" fillId="0" borderId="23" xfId="1" applyBorder="1" applyAlignment="1">
      <alignment horizontal="center" vertical="center" wrapText="1"/>
    </xf>
    <xf numFmtId="0" fontId="7" fillId="0" borderId="59" xfId="1" applyFont="1" applyBorder="1" applyAlignment="1">
      <alignment horizontal="left" vertical="center" wrapText="1"/>
    </xf>
    <xf numFmtId="0" fontId="2" fillId="0" borderId="8" xfId="1" applyBorder="1" applyAlignment="1">
      <alignment horizontal="center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10" fontId="2" fillId="0" borderId="9" xfId="1" applyNumberFormat="1" applyBorder="1" applyAlignment="1">
      <alignment horizontal="center" vertical="center" wrapText="1"/>
    </xf>
    <xf numFmtId="10" fontId="2" fillId="0" borderId="60" xfId="1" applyNumberFormat="1" applyBorder="1" applyAlignment="1">
      <alignment horizontal="center" vertical="center" wrapText="1"/>
    </xf>
    <xf numFmtId="10" fontId="2" fillId="0" borderId="10" xfId="1" applyNumberFormat="1" applyBorder="1" applyAlignment="1">
      <alignment horizontal="center" vertical="center" wrapText="1"/>
    </xf>
    <xf numFmtId="164" fontId="2" fillId="0" borderId="53" xfId="1" applyNumberFormat="1" applyBorder="1" applyAlignment="1">
      <alignment vertical="center" wrapText="1"/>
    </xf>
    <xf numFmtId="164" fontId="2" fillId="0" borderId="30" xfId="1" applyNumberFormat="1" applyBorder="1" applyAlignment="1">
      <alignment vertical="center" wrapText="1"/>
    </xf>
    <xf numFmtId="164" fontId="2" fillId="0" borderId="59" xfId="1" applyNumberFormat="1" applyBorder="1" applyAlignment="1">
      <alignment vertical="center" wrapText="1"/>
    </xf>
    <xf numFmtId="164" fontId="2" fillId="0" borderId="60" xfId="1" applyNumberFormat="1" applyBorder="1" applyAlignment="1">
      <alignment vertical="center" wrapText="1"/>
    </xf>
    <xf numFmtId="164" fontId="2" fillId="0" borderId="61" xfId="1" applyNumberFormat="1" applyBorder="1" applyAlignment="1">
      <alignment vertical="center" wrapText="1"/>
    </xf>
    <xf numFmtId="164" fontId="2" fillId="0" borderId="62" xfId="1" applyNumberFormat="1" applyBorder="1" applyAlignment="1">
      <alignment vertical="center" wrapText="1"/>
    </xf>
    <xf numFmtId="164" fontId="2" fillId="0" borderId="32" xfId="1" applyNumberFormat="1" applyBorder="1" applyAlignment="1">
      <alignment vertical="center" wrapText="1"/>
    </xf>
    <xf numFmtId="164" fontId="2" fillId="0" borderId="38" xfId="1" applyNumberFormat="1" applyBorder="1" applyAlignment="1">
      <alignment vertical="center" wrapText="1"/>
    </xf>
    <xf numFmtId="164" fontId="2" fillId="0" borderId="63" xfId="1" applyNumberFormat="1" applyBorder="1" applyAlignment="1">
      <alignment vertical="center" wrapText="1"/>
    </xf>
    <xf numFmtId="0" fontId="2" fillId="0" borderId="38" xfId="1" applyBorder="1" applyAlignment="1">
      <alignment horizontal="center" vertical="center" wrapText="1"/>
    </xf>
    <xf numFmtId="164" fontId="2" fillId="0" borderId="31" xfId="1" applyNumberFormat="1" applyBorder="1" applyAlignment="1">
      <alignment vertical="center" wrapText="1"/>
    </xf>
    <xf numFmtId="0" fontId="2" fillId="0" borderId="2" xfId="1" applyBorder="1" applyAlignment="1">
      <alignment horizontal="center" vertical="center" wrapText="1"/>
    </xf>
    <xf numFmtId="0" fontId="2" fillId="0" borderId="37" xfId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2" fillId="0" borderId="11" xfId="1" applyBorder="1" applyAlignment="1">
      <alignment horizontal="center" vertical="center" wrapText="1"/>
    </xf>
    <xf numFmtId="0" fontId="2" fillId="0" borderId="12" xfId="1" applyBorder="1" applyAlignment="1">
      <alignment horizontal="left" vertical="center" wrapText="1"/>
    </xf>
    <xf numFmtId="0" fontId="2" fillId="0" borderId="32" xfId="1" applyBorder="1" applyAlignment="1">
      <alignment horizontal="left" vertical="center" wrapText="1"/>
    </xf>
    <xf numFmtId="0" fontId="2" fillId="0" borderId="43" xfId="1" applyBorder="1" applyAlignment="1">
      <alignment horizontal="left" vertical="center" wrapText="1"/>
    </xf>
    <xf numFmtId="0" fontId="2" fillId="0" borderId="13" xfId="1" applyBorder="1" applyAlignment="1">
      <alignment horizontal="left" vertical="center" wrapText="1"/>
    </xf>
    <xf numFmtId="0" fontId="2" fillId="0" borderId="57" xfId="1" applyBorder="1" applyAlignment="1">
      <alignment horizontal="center" vertical="center" wrapText="1"/>
    </xf>
    <xf numFmtId="0" fontId="2" fillId="0" borderId="58" xfId="1" applyBorder="1" applyAlignment="1">
      <alignment horizontal="center" vertical="center" wrapText="1"/>
    </xf>
    <xf numFmtId="0" fontId="2" fillId="0" borderId="9" xfId="1" applyBorder="1" applyAlignment="1">
      <alignment horizontal="center" vertical="center" wrapText="1"/>
    </xf>
    <xf numFmtId="0" fontId="2" fillId="0" borderId="10" xfId="1" applyBorder="1" applyAlignment="1">
      <alignment horizontal="center" vertical="center" wrapText="1"/>
    </xf>
    <xf numFmtId="10" fontId="2" fillId="0" borderId="21" xfId="1" applyNumberFormat="1" applyBorder="1" applyAlignment="1">
      <alignment horizontal="center" vertical="center" wrapText="1"/>
    </xf>
    <xf numFmtId="10" fontId="2" fillId="0" borderId="24" xfId="1" applyNumberFormat="1" applyBorder="1" applyAlignment="1">
      <alignment horizontal="center" vertical="center" wrapText="1"/>
    </xf>
    <xf numFmtId="10" fontId="2" fillId="0" borderId="22" xfId="1" applyNumberForma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10" fontId="2" fillId="0" borderId="21" xfId="1" applyNumberFormat="1" applyFont="1" applyBorder="1" applyAlignment="1">
      <alignment vertical="center" wrapText="1"/>
    </xf>
    <xf numFmtId="10" fontId="2" fillId="0" borderId="24" xfId="1" applyNumberFormat="1" applyFont="1" applyBorder="1" applyAlignment="1">
      <alignment vertical="center" wrapText="1"/>
    </xf>
    <xf numFmtId="10" fontId="2" fillId="0" borderId="22" xfId="1" applyNumberFormat="1" applyFont="1" applyBorder="1" applyAlignment="1">
      <alignment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0" xfId="1" applyNumberFormat="1" applyBorder="1" applyAlignment="1">
      <alignment horizontal="center" vertical="center" wrapText="1"/>
    </xf>
    <xf numFmtId="0" fontId="2" fillId="0" borderId="30" xfId="1" applyNumberFormat="1" applyBorder="1" applyAlignment="1">
      <alignment horizontal="center" vertical="center" wrapText="1"/>
    </xf>
    <xf numFmtId="0" fontId="2" fillId="0" borderId="55" xfId="1" applyNumberFormat="1" applyBorder="1" applyAlignment="1">
      <alignment horizontal="center" vertical="center" wrapText="1"/>
    </xf>
    <xf numFmtId="0" fontId="2" fillId="0" borderId="57" xfId="1" applyFont="1" applyBorder="1" applyAlignment="1">
      <alignment horizontal="center" vertical="center" wrapText="1"/>
    </xf>
    <xf numFmtId="0" fontId="2" fillId="0" borderId="58" xfId="1" applyFont="1" applyBorder="1" applyAlignment="1">
      <alignment horizontal="center" vertical="center" wrapText="1"/>
    </xf>
    <xf numFmtId="10" fontId="2" fillId="0" borderId="57" xfId="1" applyNumberFormat="1" applyBorder="1" applyAlignment="1">
      <alignment horizontal="center" vertical="center" wrapText="1"/>
    </xf>
    <xf numFmtId="10" fontId="2" fillId="0" borderId="16" xfId="1" applyNumberFormat="1" applyBorder="1" applyAlignment="1">
      <alignment horizontal="center" vertical="center" wrapText="1"/>
    </xf>
    <xf numFmtId="10" fontId="2" fillId="0" borderId="58" xfId="1" applyNumberFormat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2" fillId="0" borderId="6" xfId="1" applyBorder="1" applyAlignment="1">
      <alignment horizontal="center" vertical="center" wrapText="1"/>
    </xf>
    <xf numFmtId="0" fontId="2" fillId="0" borderId="7" xfId="1" applyBorder="1" applyAlignment="1">
      <alignment horizontal="center" vertical="center" wrapText="1"/>
    </xf>
    <xf numFmtId="0" fontId="2" fillId="3" borderId="5" xfId="1" applyFill="1" applyBorder="1" applyAlignment="1">
      <alignment horizontal="center" vertical="center" wrapText="1"/>
    </xf>
    <xf numFmtId="0" fontId="2" fillId="3" borderId="7" xfId="1" applyFill="1" applyBorder="1" applyAlignment="1">
      <alignment horizontal="center" vertical="center" wrapText="1"/>
    </xf>
    <xf numFmtId="164" fontId="7" fillId="3" borderId="44" xfId="1" applyNumberFormat="1" applyFont="1" applyFill="1" applyBorder="1" applyAlignment="1">
      <alignment horizontal="center" vertical="center" wrapText="1"/>
    </xf>
    <xf numFmtId="164" fontId="7" fillId="3" borderId="31" xfId="1" applyNumberFormat="1" applyFont="1" applyFill="1" applyBorder="1" applyAlignment="1">
      <alignment horizontal="center" vertical="center" wrapText="1"/>
    </xf>
    <xf numFmtId="164" fontId="7" fillId="3" borderId="37" xfId="1" applyNumberFormat="1" applyFont="1" applyFill="1" applyBorder="1" applyAlignment="1">
      <alignment horizontal="center" vertical="center" wrapText="1"/>
    </xf>
    <xf numFmtId="164" fontId="7" fillId="3" borderId="32" xfId="1" applyNumberFormat="1" applyFont="1" applyFill="1" applyBorder="1" applyAlignment="1">
      <alignment horizontal="center" vertical="center" wrapText="1"/>
    </xf>
    <xf numFmtId="164" fontId="7" fillId="3" borderId="41" xfId="1" applyNumberFormat="1" applyFont="1" applyFill="1" applyBorder="1" applyAlignment="1">
      <alignment horizontal="center" vertical="center" wrapText="1"/>
    </xf>
    <xf numFmtId="164" fontId="7" fillId="3" borderId="38" xfId="1" applyNumberFormat="1" applyFont="1" applyFill="1" applyBorder="1" applyAlignment="1">
      <alignment horizontal="center" vertical="center" wrapText="1"/>
    </xf>
    <xf numFmtId="164" fontId="7" fillId="2" borderId="41" xfId="1" applyNumberFormat="1" applyFont="1" applyFill="1" applyBorder="1" applyAlignment="1">
      <alignment horizontal="center" vertical="center"/>
    </xf>
    <xf numFmtId="164" fontId="7" fillId="2" borderId="38" xfId="1" applyNumberFormat="1" applyFont="1" applyFill="1" applyBorder="1" applyAlignment="1">
      <alignment horizontal="center" vertical="center"/>
    </xf>
    <xf numFmtId="0" fontId="2" fillId="2" borderId="5" xfId="1" applyFill="1" applyBorder="1" applyAlignment="1">
      <alignment horizontal="center" vertical="center"/>
    </xf>
    <xf numFmtId="0" fontId="2" fillId="2" borderId="7" xfId="1" applyFill="1" applyBorder="1" applyAlignment="1">
      <alignment horizontal="center" vertical="center"/>
    </xf>
    <xf numFmtId="164" fontId="7" fillId="5" borderId="44" xfId="1" applyNumberFormat="1" applyFont="1" applyFill="1" applyBorder="1" applyAlignment="1">
      <alignment horizontal="center" vertical="center"/>
    </xf>
    <xf numFmtId="164" fontId="7" fillId="5" borderId="31" xfId="1" applyNumberFormat="1" applyFont="1" applyFill="1" applyBorder="1" applyAlignment="1">
      <alignment horizontal="center" vertical="center"/>
    </xf>
    <xf numFmtId="164" fontId="7" fillId="5" borderId="37" xfId="1" applyNumberFormat="1" applyFont="1" applyFill="1" applyBorder="1" applyAlignment="1">
      <alignment horizontal="center" vertical="center"/>
    </xf>
    <xf numFmtId="164" fontId="7" fillId="5" borderId="32" xfId="1" applyNumberFormat="1" applyFont="1" applyFill="1" applyBorder="1" applyAlignment="1">
      <alignment horizontal="center" vertical="center"/>
    </xf>
    <xf numFmtId="164" fontId="7" fillId="5" borderId="41" xfId="1" applyNumberFormat="1" applyFont="1" applyFill="1" applyBorder="1" applyAlignment="1">
      <alignment horizontal="center" vertical="center"/>
    </xf>
    <xf numFmtId="164" fontId="7" fillId="5" borderId="38" xfId="1" applyNumberFormat="1" applyFont="1" applyFill="1" applyBorder="1" applyAlignment="1">
      <alignment horizontal="center" vertical="center"/>
    </xf>
    <xf numFmtId="0" fontId="2" fillId="5" borderId="5" xfId="1" applyFill="1" applyBorder="1" applyAlignment="1">
      <alignment horizontal="center" vertical="center"/>
    </xf>
    <xf numFmtId="0" fontId="2" fillId="5" borderId="7" xfId="1" applyFill="1" applyBorder="1" applyAlignment="1">
      <alignment horizontal="center" vertical="center"/>
    </xf>
    <xf numFmtId="164" fontId="7" fillId="2" borderId="44" xfId="1" applyNumberFormat="1" applyFont="1" applyFill="1" applyBorder="1" applyAlignment="1">
      <alignment horizontal="center" vertical="center"/>
    </xf>
    <xf numFmtId="164" fontId="7" fillId="2" borderId="31" xfId="1" applyNumberFormat="1" applyFont="1" applyFill="1" applyBorder="1" applyAlignment="1">
      <alignment horizontal="center" vertical="center"/>
    </xf>
    <xf numFmtId="164" fontId="7" fillId="2" borderId="37" xfId="1" applyNumberFormat="1" applyFont="1" applyFill="1" applyBorder="1" applyAlignment="1">
      <alignment horizontal="center" vertical="center"/>
    </xf>
    <xf numFmtId="164" fontId="7" fillId="2" borderId="32" xfId="1" applyNumberFormat="1" applyFont="1" applyFill="1" applyBorder="1" applyAlignment="1">
      <alignment horizontal="center" vertical="center"/>
    </xf>
    <xf numFmtId="164" fontId="2" fillId="0" borderId="41" xfId="1" applyNumberFormat="1" applyBorder="1" applyAlignment="1">
      <alignment horizontal="center" vertical="center" wrapText="1"/>
    </xf>
    <xf numFmtId="164" fontId="2" fillId="0" borderId="54" xfId="1" applyNumberFormat="1" applyBorder="1" applyAlignment="1">
      <alignment horizontal="center" vertical="center" wrapText="1"/>
    </xf>
    <xf numFmtId="0" fontId="7" fillId="3" borderId="2" xfId="1" applyFont="1" applyFill="1" applyBorder="1" applyAlignment="1">
      <alignment horizontal="left" vertical="center" wrapText="1"/>
    </xf>
    <xf numFmtId="0" fontId="7" fillId="3" borderId="11" xfId="1" applyFont="1" applyFill="1" applyBorder="1" applyAlignment="1">
      <alignment horizontal="left" vertical="center" wrapText="1"/>
    </xf>
    <xf numFmtId="0" fontId="7" fillId="3" borderId="4" xfId="1" applyFont="1" applyFill="1" applyBorder="1" applyAlignment="1">
      <alignment horizontal="left" vertical="center" wrapText="1"/>
    </xf>
    <xf numFmtId="0" fontId="7" fillId="3" borderId="55" xfId="1" applyFont="1" applyFill="1" applyBorder="1" applyAlignment="1">
      <alignment horizontal="left" vertical="center" wrapText="1"/>
    </xf>
    <xf numFmtId="164" fontId="2" fillId="0" borderId="44" xfId="1" applyNumberFormat="1" applyBorder="1" applyAlignment="1">
      <alignment horizontal="center" vertical="center" wrapText="1"/>
    </xf>
    <xf numFmtId="164" fontId="2" fillId="0" borderId="53" xfId="1" applyNumberFormat="1" applyBorder="1" applyAlignment="1">
      <alignment horizontal="center" vertical="center" wrapText="1"/>
    </xf>
    <xf numFmtId="164" fontId="2" fillId="0" borderId="37" xfId="1" applyNumberFormat="1" applyBorder="1" applyAlignment="1">
      <alignment horizontal="center" vertical="center" wrapText="1"/>
    </xf>
    <xf numFmtId="164" fontId="2" fillId="0" borderId="30" xfId="1" applyNumberFormat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center" vertical="center"/>
    </xf>
    <xf numFmtId="0" fontId="3" fillId="4" borderId="10" xfId="1" applyFont="1" applyFill="1" applyBorder="1" applyAlignment="1">
      <alignment horizontal="center" vertical="center"/>
    </xf>
    <xf numFmtId="0" fontId="3" fillId="0" borderId="8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6" fillId="0" borderId="23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7" fillId="0" borderId="5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2" fillId="0" borderId="4" xfId="1" applyBorder="1" applyAlignment="1">
      <alignment horizontal="center" vertical="center" wrapText="1"/>
    </xf>
    <xf numFmtId="164" fontId="2" fillId="0" borderId="31" xfId="1" applyNumberFormat="1" applyBorder="1" applyAlignment="1">
      <alignment horizontal="center" vertical="center" wrapText="1"/>
    </xf>
    <xf numFmtId="164" fontId="2" fillId="0" borderId="32" xfId="1" applyNumberFormat="1" applyBorder="1" applyAlignment="1">
      <alignment horizontal="center" vertical="center" wrapText="1"/>
    </xf>
    <xf numFmtId="164" fontId="2" fillId="0" borderId="38" xfId="1" applyNumberFormat="1" applyBorder="1" applyAlignment="1">
      <alignment horizontal="center" vertical="center" wrapText="1"/>
    </xf>
    <xf numFmtId="0" fontId="7" fillId="4" borderId="25" xfId="1" applyFont="1" applyFill="1" applyBorder="1" applyAlignment="1">
      <alignment horizontal="center" vertical="center" wrapText="1"/>
    </xf>
    <xf numFmtId="0" fontId="7" fillId="4" borderId="39" xfId="1" applyFont="1" applyFill="1" applyBorder="1" applyAlignment="1">
      <alignment horizontal="center" vertical="center"/>
    </xf>
    <xf numFmtId="0" fontId="7" fillId="4" borderId="24" xfId="1" applyFont="1" applyFill="1" applyBorder="1" applyAlignment="1">
      <alignment horizontal="center" vertical="center" wrapText="1"/>
    </xf>
    <xf numFmtId="0" fontId="7" fillId="4" borderId="27" xfId="1" applyFont="1" applyFill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7" fillId="2" borderId="50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4" borderId="23" xfId="1" applyFont="1" applyFill="1" applyBorder="1" applyAlignment="1">
      <alignment horizontal="center" vertical="center" wrapText="1"/>
    </xf>
    <xf numFmtId="0" fontId="7" fillId="4" borderId="29" xfId="1" applyFont="1" applyFill="1" applyBorder="1" applyAlignment="1">
      <alignment horizontal="center" vertical="center" wrapText="1"/>
    </xf>
    <xf numFmtId="0" fontId="7" fillId="5" borderId="5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 wrapText="1"/>
    </xf>
    <xf numFmtId="0" fontId="7" fillId="5" borderId="4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4" borderId="27" xfId="1" applyFont="1" applyFill="1" applyBorder="1" applyAlignment="1">
      <alignment horizontal="center" vertical="center" wrapText="1"/>
    </xf>
    <xf numFmtId="0" fontId="7" fillId="4" borderId="39" xfId="1" applyFont="1" applyFill="1" applyBorder="1" applyAlignment="1">
      <alignment horizontal="center" vertical="center" wrapText="1"/>
    </xf>
    <xf numFmtId="0" fontId="7" fillId="4" borderId="2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 wrapText="1"/>
    </xf>
    <xf numFmtId="0" fontId="2" fillId="0" borderId="53" xfId="1" applyBorder="1" applyAlignment="1">
      <alignment horizontal="center" vertical="center" wrapText="1"/>
    </xf>
    <xf numFmtId="0" fontId="2" fillId="0" borderId="31" xfId="1" applyBorder="1" applyAlignment="1">
      <alignment horizontal="center" vertical="center" wrapText="1"/>
    </xf>
    <xf numFmtId="0" fontId="2" fillId="0" borderId="30" xfId="1" applyBorder="1" applyAlignment="1">
      <alignment horizontal="center" vertical="center" wrapText="1"/>
    </xf>
    <xf numFmtId="0" fontId="2" fillId="0" borderId="32" xfId="1" applyBorder="1" applyAlignment="1">
      <alignment horizontal="center" vertical="center" wrapText="1"/>
    </xf>
    <xf numFmtId="10" fontId="2" fillId="0" borderId="30" xfId="1" applyNumberFormat="1" applyBorder="1" applyAlignment="1">
      <alignment horizontal="center" vertical="center" wrapText="1"/>
    </xf>
    <xf numFmtId="10" fontId="2" fillId="0" borderId="32" xfId="1" applyNumberFormat="1" applyBorder="1" applyAlignment="1">
      <alignment horizontal="center" vertical="center" wrapText="1"/>
    </xf>
    <xf numFmtId="10" fontId="2" fillId="0" borderId="54" xfId="1" applyNumberFormat="1" applyBorder="1" applyAlignment="1">
      <alignment horizontal="center" vertical="center" wrapText="1"/>
    </xf>
    <xf numFmtId="10" fontId="2" fillId="0" borderId="38" xfId="1" applyNumberFormat="1" applyBorder="1" applyAlignment="1">
      <alignment horizontal="center" vertical="center" wrapText="1"/>
    </xf>
    <xf numFmtId="0" fontId="1" fillId="6" borderId="8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7" fillId="5" borderId="52" xfId="1" applyFont="1" applyFill="1" applyBorder="1" applyAlignment="1">
      <alignment horizontal="center" vertical="center" wrapText="1"/>
    </xf>
    <xf numFmtId="0" fontId="7" fillId="5" borderId="6" xfId="1" applyFont="1" applyFill="1" applyBorder="1" applyAlignment="1">
      <alignment horizontal="center" vertical="center" wrapText="1"/>
    </xf>
    <xf numFmtId="0" fontId="7" fillId="5" borderId="7" xfId="1" applyFont="1" applyFill="1" applyBorder="1" applyAlignment="1">
      <alignment horizontal="center" vertical="center" wrapText="1"/>
    </xf>
    <xf numFmtId="0" fontId="7" fillId="4" borderId="30" xfId="1" applyFont="1" applyFill="1" applyBorder="1" applyAlignment="1">
      <alignment horizontal="center" vertical="center" wrapText="1"/>
    </xf>
    <xf numFmtId="0" fontId="7" fillId="4" borderId="20" xfId="1" applyFont="1" applyFill="1" applyBorder="1" applyAlignment="1">
      <alignment horizontal="center" vertical="center" wrapText="1"/>
    </xf>
    <xf numFmtId="0" fontId="7" fillId="4" borderId="35" xfId="1" applyFont="1" applyFill="1" applyBorder="1" applyAlignment="1">
      <alignment horizontal="center" vertical="center" wrapText="1"/>
    </xf>
    <xf numFmtId="0" fontId="7" fillId="3" borderId="48" xfId="1" applyFont="1" applyFill="1" applyBorder="1" applyAlignment="1">
      <alignment horizontal="center" vertical="center" wrapText="1"/>
    </xf>
    <xf numFmtId="0" fontId="7" fillId="3" borderId="45" xfId="1" applyFont="1" applyFill="1" applyBorder="1" applyAlignment="1">
      <alignment horizontal="center" vertical="center" wrapText="1"/>
    </xf>
    <xf numFmtId="0" fontId="7" fillId="3" borderId="46" xfId="1" applyFont="1" applyFill="1" applyBorder="1" applyAlignment="1">
      <alignment horizontal="center" vertical="center" wrapText="1"/>
    </xf>
    <xf numFmtId="0" fontId="7" fillId="3" borderId="51" xfId="1" applyFont="1" applyFill="1" applyBorder="1" applyAlignment="1">
      <alignment horizontal="center" vertical="center" wrapText="1"/>
    </xf>
    <xf numFmtId="0" fontId="7" fillId="3" borderId="47" xfId="1" applyFont="1" applyFill="1" applyBorder="1" applyAlignment="1">
      <alignment horizontal="center" vertical="center" wrapText="1"/>
    </xf>
    <xf numFmtId="0" fontId="7" fillId="4" borderId="26" xfId="1" applyFont="1" applyFill="1" applyBorder="1" applyAlignment="1">
      <alignment horizontal="center" vertical="center" wrapText="1"/>
    </xf>
    <xf numFmtId="0" fontId="7" fillId="4" borderId="40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6CE3C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5"/>
  <sheetViews>
    <sheetView tabSelected="1" workbookViewId="0">
      <selection activeCell="M21" sqref="M21:V24"/>
    </sheetView>
  </sheetViews>
  <sheetFormatPr defaultRowHeight="15" x14ac:dyDescent="0.25"/>
  <cols>
    <col min="2" max="2" width="19.5703125" customWidth="1"/>
    <col min="3" max="3" width="16.5703125" customWidth="1"/>
    <col min="4" max="4" width="26.28515625" customWidth="1"/>
    <col min="5" max="5" width="23.28515625" customWidth="1"/>
    <col min="6" max="6" width="15.7109375" customWidth="1"/>
    <col min="7" max="7" width="16" customWidth="1"/>
    <col min="8" max="8" width="11" customWidth="1"/>
    <col min="9" max="9" width="10" customWidth="1"/>
    <col min="10" max="11" width="10.28515625" customWidth="1"/>
    <col min="12" max="12" width="10" customWidth="1"/>
    <col min="13" max="13" width="16.7109375" customWidth="1"/>
    <col min="14" max="14" width="18.42578125" customWidth="1"/>
    <col min="15" max="16" width="17.140625" customWidth="1"/>
    <col min="17" max="17" width="18.5703125" customWidth="1"/>
    <col min="18" max="18" width="10" customWidth="1"/>
    <col min="19" max="19" width="18" customWidth="1"/>
    <col min="21" max="21" width="18" customWidth="1"/>
  </cols>
  <sheetData>
    <row r="1" spans="2:23" ht="15.75" thickBot="1" x14ac:dyDescent="0.3"/>
    <row r="2" spans="2:23" ht="24.75" customHeight="1" thickBot="1" x14ac:dyDescent="0.3">
      <c r="B2" s="153" t="s">
        <v>38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5"/>
    </row>
    <row r="3" spans="2:23" ht="15.75" thickBot="1" x14ac:dyDescent="0.3">
      <c r="B3" s="156" t="s">
        <v>2</v>
      </c>
      <c r="C3" s="157"/>
      <c r="D3" s="157" t="s">
        <v>37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8"/>
    </row>
    <row r="4" spans="2:23" ht="15.75" thickBot="1" x14ac:dyDescent="0.3">
      <c r="B4" s="156" t="s">
        <v>3</v>
      </c>
      <c r="C4" s="157"/>
      <c r="D4" s="157" t="s">
        <v>24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8"/>
    </row>
    <row r="5" spans="2:23" x14ac:dyDescent="0.25">
      <c r="B5" s="2">
        <v>1</v>
      </c>
      <c r="C5" s="3">
        <v>2</v>
      </c>
      <c r="D5" s="4">
        <v>3</v>
      </c>
      <c r="E5" s="4">
        <v>4</v>
      </c>
      <c r="F5" s="5">
        <v>5</v>
      </c>
      <c r="G5" s="2">
        <v>6</v>
      </c>
      <c r="H5" s="4">
        <v>7</v>
      </c>
      <c r="I5" s="4">
        <v>8</v>
      </c>
      <c r="J5" s="4">
        <v>9</v>
      </c>
      <c r="K5" s="4">
        <v>10</v>
      </c>
      <c r="L5" s="6">
        <v>11</v>
      </c>
      <c r="M5" s="2">
        <v>12</v>
      </c>
      <c r="N5" s="4">
        <v>13</v>
      </c>
      <c r="O5" s="4">
        <v>14</v>
      </c>
      <c r="P5" s="6">
        <v>15</v>
      </c>
      <c r="Q5" s="3">
        <v>16</v>
      </c>
      <c r="R5" s="4">
        <v>17</v>
      </c>
      <c r="S5" s="4">
        <v>18</v>
      </c>
      <c r="T5" s="4">
        <v>19</v>
      </c>
      <c r="U5" s="6">
        <v>20</v>
      </c>
      <c r="V5" s="6">
        <v>21</v>
      </c>
    </row>
    <row r="6" spans="2:23" ht="15.75" x14ac:dyDescent="0.25">
      <c r="B6" s="174"/>
      <c r="C6" s="175"/>
      <c r="D6" s="175"/>
      <c r="E6" s="176"/>
      <c r="F6" s="7"/>
      <c r="G6" s="159" t="s">
        <v>4</v>
      </c>
      <c r="H6" s="160"/>
      <c r="I6" s="160"/>
      <c r="J6" s="160"/>
      <c r="K6" s="160"/>
      <c r="L6" s="161"/>
      <c r="M6" s="159" t="s">
        <v>5</v>
      </c>
      <c r="N6" s="160"/>
      <c r="O6" s="160"/>
      <c r="P6" s="161"/>
      <c r="Q6" s="162" t="s">
        <v>6</v>
      </c>
      <c r="R6" s="160"/>
      <c r="S6" s="160"/>
      <c r="T6" s="160"/>
      <c r="U6" s="161"/>
      <c r="V6" s="8"/>
    </row>
    <row r="7" spans="2:23" ht="15" customHeight="1" x14ac:dyDescent="0.25">
      <c r="B7" s="181" t="s">
        <v>7</v>
      </c>
      <c r="C7" s="188" t="s">
        <v>8</v>
      </c>
      <c r="D7" s="172" t="s">
        <v>9</v>
      </c>
      <c r="E7" s="190" t="s">
        <v>10</v>
      </c>
      <c r="F7" s="212" t="s">
        <v>11</v>
      </c>
      <c r="G7" s="181" t="s">
        <v>12</v>
      </c>
      <c r="H7" s="172" t="s">
        <v>13</v>
      </c>
      <c r="I7" s="172" t="s">
        <v>58</v>
      </c>
      <c r="J7" s="172" t="s">
        <v>59</v>
      </c>
      <c r="K7" s="172" t="s">
        <v>60</v>
      </c>
      <c r="L7" s="170" t="s">
        <v>61</v>
      </c>
      <c r="M7" s="181" t="s">
        <v>88</v>
      </c>
      <c r="N7" s="172" t="s">
        <v>90</v>
      </c>
      <c r="O7" s="172" t="s">
        <v>89</v>
      </c>
      <c r="P7" s="170" t="s">
        <v>14</v>
      </c>
      <c r="Q7" s="219" t="s">
        <v>15</v>
      </c>
      <c r="R7" s="172" t="s">
        <v>16</v>
      </c>
      <c r="S7" s="172" t="s">
        <v>17</v>
      </c>
      <c r="T7" s="172" t="s">
        <v>18</v>
      </c>
      <c r="U7" s="170" t="s">
        <v>19</v>
      </c>
      <c r="V7" s="170" t="s">
        <v>20</v>
      </c>
    </row>
    <row r="8" spans="2:23" ht="39" customHeight="1" thickBot="1" x14ac:dyDescent="0.3">
      <c r="B8" s="182"/>
      <c r="C8" s="211"/>
      <c r="D8" s="188"/>
      <c r="E8" s="173"/>
      <c r="F8" s="213"/>
      <c r="G8" s="182"/>
      <c r="H8" s="188"/>
      <c r="I8" s="188"/>
      <c r="J8" s="188"/>
      <c r="K8" s="188"/>
      <c r="L8" s="189"/>
      <c r="M8" s="182"/>
      <c r="N8" s="188"/>
      <c r="O8" s="188"/>
      <c r="P8" s="189"/>
      <c r="Q8" s="220"/>
      <c r="R8" s="173"/>
      <c r="S8" s="173"/>
      <c r="T8" s="173"/>
      <c r="U8" s="171"/>
      <c r="V8" s="189"/>
    </row>
    <row r="9" spans="2:23" ht="25.5" x14ac:dyDescent="0.25">
      <c r="B9" s="185" t="s">
        <v>21</v>
      </c>
      <c r="C9" s="15"/>
      <c r="D9" s="15"/>
      <c r="E9" s="16"/>
      <c r="F9" s="183" t="s">
        <v>33</v>
      </c>
      <c r="G9" s="11" t="s">
        <v>35</v>
      </c>
      <c r="H9" s="12" t="s">
        <v>1</v>
      </c>
      <c r="I9" s="35">
        <v>1.0904</v>
      </c>
      <c r="J9" s="36">
        <v>1.1000000000000001</v>
      </c>
      <c r="K9" s="36">
        <v>1.1200000000000001</v>
      </c>
      <c r="L9" s="37">
        <v>1.1399999999999999</v>
      </c>
      <c r="M9" s="131">
        <f t="shared" ref="M9:U9" si="0">M11</f>
        <v>20874405</v>
      </c>
      <c r="N9" s="133">
        <f t="shared" si="0"/>
        <v>20286289</v>
      </c>
      <c r="O9" s="133">
        <f t="shared" si="0"/>
        <v>18043000</v>
      </c>
      <c r="P9" s="135">
        <f t="shared" si="0"/>
        <v>59203694</v>
      </c>
      <c r="Q9" s="131">
        <f t="shared" si="0"/>
        <v>54287000</v>
      </c>
      <c r="R9" s="133">
        <f t="shared" si="0"/>
        <v>0</v>
      </c>
      <c r="S9" s="133">
        <f t="shared" si="0"/>
        <v>4916694</v>
      </c>
      <c r="T9" s="133">
        <f t="shared" si="0"/>
        <v>0</v>
      </c>
      <c r="U9" s="135">
        <f t="shared" si="0"/>
        <v>59203694</v>
      </c>
      <c r="V9" s="137" t="s">
        <v>53</v>
      </c>
    </row>
    <row r="10" spans="2:23" ht="39" thickBot="1" x14ac:dyDescent="0.3">
      <c r="B10" s="186"/>
      <c r="C10" s="17"/>
      <c r="D10" s="17"/>
      <c r="E10" s="18"/>
      <c r="F10" s="184"/>
      <c r="G10" s="13" t="s">
        <v>36</v>
      </c>
      <c r="H10" s="14" t="s">
        <v>1</v>
      </c>
      <c r="I10" s="38">
        <v>0.23230000000000001</v>
      </c>
      <c r="J10" s="39">
        <v>0.22</v>
      </c>
      <c r="K10" s="39">
        <v>0.21</v>
      </c>
      <c r="L10" s="40">
        <v>0.2</v>
      </c>
      <c r="M10" s="132"/>
      <c r="N10" s="134"/>
      <c r="O10" s="134"/>
      <c r="P10" s="136"/>
      <c r="Q10" s="132"/>
      <c r="R10" s="134"/>
      <c r="S10" s="134"/>
      <c r="T10" s="134"/>
      <c r="U10" s="136"/>
      <c r="V10" s="138"/>
      <c r="W10" s="1"/>
    </row>
    <row r="11" spans="2:23" ht="35.25" customHeight="1" x14ac:dyDescent="0.25">
      <c r="B11" s="208" t="s">
        <v>25</v>
      </c>
      <c r="C11" s="187" t="s">
        <v>22</v>
      </c>
      <c r="D11" s="19"/>
      <c r="E11" s="20"/>
      <c r="F11" s="191" t="s">
        <v>62</v>
      </c>
      <c r="G11" s="23" t="s">
        <v>34</v>
      </c>
      <c r="H11" s="24" t="s">
        <v>1</v>
      </c>
      <c r="I11" s="41">
        <v>1.3838999999999999</v>
      </c>
      <c r="J11" s="41">
        <v>1.45</v>
      </c>
      <c r="K11" s="41">
        <v>1.5</v>
      </c>
      <c r="L11" s="42">
        <v>1.55</v>
      </c>
      <c r="M11" s="139">
        <f t="shared" ref="M11:U11" si="1">M13+M26</f>
        <v>20874405</v>
      </c>
      <c r="N11" s="141">
        <f t="shared" si="1"/>
        <v>20286289</v>
      </c>
      <c r="O11" s="141">
        <f t="shared" si="1"/>
        <v>18043000</v>
      </c>
      <c r="P11" s="127">
        <f t="shared" si="1"/>
        <v>59203694</v>
      </c>
      <c r="Q11" s="139">
        <f t="shared" si="1"/>
        <v>54287000</v>
      </c>
      <c r="R11" s="141">
        <f t="shared" si="1"/>
        <v>0</v>
      </c>
      <c r="S11" s="141">
        <f t="shared" si="1"/>
        <v>4916694</v>
      </c>
      <c r="T11" s="141">
        <f t="shared" si="1"/>
        <v>0</v>
      </c>
      <c r="U11" s="127">
        <f t="shared" si="1"/>
        <v>59203694</v>
      </c>
      <c r="V11" s="129" t="s">
        <v>53</v>
      </c>
    </row>
    <row r="12" spans="2:23" ht="42.75" customHeight="1" thickBot="1" x14ac:dyDescent="0.3">
      <c r="B12" s="209"/>
      <c r="C12" s="179"/>
      <c r="D12" s="21"/>
      <c r="E12" s="22"/>
      <c r="F12" s="180"/>
      <c r="G12" s="25" t="s">
        <v>56</v>
      </c>
      <c r="H12" s="26" t="s">
        <v>1</v>
      </c>
      <c r="I12" s="43">
        <v>0.95199999999999996</v>
      </c>
      <c r="J12" s="44">
        <v>0.95</v>
      </c>
      <c r="K12" s="43">
        <v>0.95</v>
      </c>
      <c r="L12" s="45">
        <v>0.95</v>
      </c>
      <c r="M12" s="140"/>
      <c r="N12" s="142"/>
      <c r="O12" s="142"/>
      <c r="P12" s="128"/>
      <c r="Q12" s="140"/>
      <c r="R12" s="142"/>
      <c r="S12" s="142"/>
      <c r="T12" s="142"/>
      <c r="U12" s="128"/>
      <c r="V12" s="130"/>
    </row>
    <row r="13" spans="2:23" ht="54.75" customHeight="1" x14ac:dyDescent="0.25">
      <c r="B13" s="209"/>
      <c r="C13" s="177" t="s">
        <v>27</v>
      </c>
      <c r="D13" s="27" t="s">
        <v>23</v>
      </c>
      <c r="E13" s="28"/>
      <c r="F13" s="119" t="s">
        <v>63</v>
      </c>
      <c r="G13" s="33" t="s">
        <v>39</v>
      </c>
      <c r="H13" s="34" t="s">
        <v>1</v>
      </c>
      <c r="I13" s="46">
        <v>0.88570000000000004</v>
      </c>
      <c r="J13" s="47">
        <v>0.9</v>
      </c>
      <c r="K13" s="46">
        <v>0.91500000000000004</v>
      </c>
      <c r="L13" s="48">
        <v>0.93</v>
      </c>
      <c r="M13" s="121">
        <f t="shared" ref="M13:U13" si="2">SUM(M15:M25)</f>
        <v>15894405</v>
      </c>
      <c r="N13" s="123">
        <f t="shared" si="2"/>
        <v>15017289</v>
      </c>
      <c r="O13" s="123">
        <f t="shared" si="2"/>
        <v>13532250</v>
      </c>
      <c r="P13" s="125">
        <f t="shared" si="2"/>
        <v>44443944</v>
      </c>
      <c r="Q13" s="121">
        <f t="shared" si="2"/>
        <v>40715250</v>
      </c>
      <c r="R13" s="123">
        <f t="shared" si="2"/>
        <v>0</v>
      </c>
      <c r="S13" s="123">
        <f t="shared" si="2"/>
        <v>3728694</v>
      </c>
      <c r="T13" s="123">
        <f t="shared" si="2"/>
        <v>0</v>
      </c>
      <c r="U13" s="125">
        <f t="shared" si="2"/>
        <v>44443944</v>
      </c>
      <c r="V13" s="119" t="s">
        <v>53</v>
      </c>
    </row>
    <row r="14" spans="2:23" ht="46.5" customHeight="1" thickBot="1" x14ac:dyDescent="0.3">
      <c r="B14" s="209"/>
      <c r="C14" s="178"/>
      <c r="D14" s="30"/>
      <c r="E14" s="29"/>
      <c r="F14" s="120"/>
      <c r="G14" s="54" t="s">
        <v>44</v>
      </c>
      <c r="H14" s="50" t="s">
        <v>1</v>
      </c>
      <c r="I14" s="51">
        <v>0.47339999999999999</v>
      </c>
      <c r="J14" s="49">
        <v>0.49</v>
      </c>
      <c r="K14" s="51">
        <v>0.52</v>
      </c>
      <c r="L14" s="55">
        <v>0.55000000000000004</v>
      </c>
      <c r="M14" s="122"/>
      <c r="N14" s="124"/>
      <c r="O14" s="124"/>
      <c r="P14" s="126"/>
      <c r="Q14" s="122"/>
      <c r="R14" s="124"/>
      <c r="S14" s="124"/>
      <c r="T14" s="124"/>
      <c r="U14" s="126"/>
      <c r="V14" s="120"/>
    </row>
    <row r="15" spans="2:23" ht="49.5" customHeight="1" x14ac:dyDescent="0.25">
      <c r="B15" s="209"/>
      <c r="C15" s="178"/>
      <c r="D15" s="214" t="s">
        <v>28</v>
      </c>
      <c r="E15" s="163" t="s">
        <v>29</v>
      </c>
      <c r="F15" s="116" t="s">
        <v>65</v>
      </c>
      <c r="G15" s="60" t="s">
        <v>70</v>
      </c>
      <c r="H15" s="59" t="s">
        <v>71</v>
      </c>
      <c r="I15" s="94">
        <v>6</v>
      </c>
      <c r="J15" s="59">
        <v>6</v>
      </c>
      <c r="K15" s="59">
        <v>6</v>
      </c>
      <c r="L15" s="95">
        <v>6</v>
      </c>
      <c r="M15" s="149">
        <v>7296000</v>
      </c>
      <c r="N15" s="151">
        <v>7201600</v>
      </c>
      <c r="O15" s="151">
        <v>7217200</v>
      </c>
      <c r="P15" s="143">
        <f>M15+N15+O15</f>
        <v>21714800</v>
      </c>
      <c r="Q15" s="149">
        <f>M15+N15+O15</f>
        <v>21714800</v>
      </c>
      <c r="R15" s="151"/>
      <c r="S15" s="151"/>
      <c r="T15" s="151"/>
      <c r="U15" s="143">
        <f>Q15+R15+S15+T15</f>
        <v>21714800</v>
      </c>
      <c r="V15" s="116" t="s">
        <v>55</v>
      </c>
    </row>
    <row r="16" spans="2:23" ht="56.25" customHeight="1" x14ac:dyDescent="0.25">
      <c r="B16" s="209"/>
      <c r="C16" s="178"/>
      <c r="D16" s="214"/>
      <c r="E16" s="164"/>
      <c r="F16" s="117"/>
      <c r="G16" s="32" t="s">
        <v>72</v>
      </c>
      <c r="H16" s="58" t="s">
        <v>1</v>
      </c>
      <c r="I16" s="98">
        <v>0.1143</v>
      </c>
      <c r="J16" s="99">
        <v>0.1</v>
      </c>
      <c r="K16" s="99">
        <v>8.5000000000000006E-2</v>
      </c>
      <c r="L16" s="100">
        <v>7.0000000000000007E-2</v>
      </c>
      <c r="M16" s="150"/>
      <c r="N16" s="152"/>
      <c r="O16" s="152"/>
      <c r="P16" s="144"/>
      <c r="Q16" s="150"/>
      <c r="R16" s="152"/>
      <c r="S16" s="152"/>
      <c r="T16" s="152"/>
      <c r="U16" s="144"/>
      <c r="V16" s="117"/>
    </row>
    <row r="17" spans="2:22" ht="70.5" customHeight="1" thickBot="1" x14ac:dyDescent="0.3">
      <c r="B17" s="209"/>
      <c r="C17" s="178"/>
      <c r="D17" s="214"/>
      <c r="E17" s="165"/>
      <c r="F17" s="118"/>
      <c r="G17" s="61" t="s">
        <v>84</v>
      </c>
      <c r="H17" s="62" t="s">
        <v>71</v>
      </c>
      <c r="I17" s="108">
        <v>1006</v>
      </c>
      <c r="J17" s="109">
        <v>1100</v>
      </c>
      <c r="K17" s="109">
        <v>1200</v>
      </c>
      <c r="L17" s="110">
        <v>1300</v>
      </c>
      <c r="M17" s="167"/>
      <c r="N17" s="168"/>
      <c r="O17" s="168"/>
      <c r="P17" s="169"/>
      <c r="Q17" s="167"/>
      <c r="R17" s="168"/>
      <c r="S17" s="168"/>
      <c r="T17" s="168"/>
      <c r="U17" s="169"/>
      <c r="V17" s="118"/>
    </row>
    <row r="18" spans="2:22" ht="51" customHeight="1" x14ac:dyDescent="0.25">
      <c r="B18" s="209"/>
      <c r="C18" s="178"/>
      <c r="D18" s="215"/>
      <c r="E18" s="163" t="s">
        <v>30</v>
      </c>
      <c r="F18" s="116" t="s">
        <v>45</v>
      </c>
      <c r="G18" s="60" t="s">
        <v>73</v>
      </c>
      <c r="H18" s="59" t="s">
        <v>1</v>
      </c>
      <c r="I18" s="113">
        <v>0.25209999999999999</v>
      </c>
      <c r="J18" s="114">
        <v>0.23480000000000001</v>
      </c>
      <c r="K18" s="114">
        <v>0.2175</v>
      </c>
      <c r="L18" s="115">
        <v>0.2</v>
      </c>
      <c r="M18" s="149">
        <v>5836800</v>
      </c>
      <c r="N18" s="151">
        <v>5761280</v>
      </c>
      <c r="O18" s="151">
        <v>5773760</v>
      </c>
      <c r="P18" s="143">
        <f>M18+N18+O18</f>
        <v>17371840</v>
      </c>
      <c r="Q18" s="149">
        <f>M18+N18+O18</f>
        <v>17371840</v>
      </c>
      <c r="R18" s="151"/>
      <c r="S18" s="151"/>
      <c r="T18" s="151"/>
      <c r="U18" s="143">
        <f>Q18+R18+S18+T18</f>
        <v>17371840</v>
      </c>
      <c r="V18" s="116" t="s">
        <v>53</v>
      </c>
    </row>
    <row r="19" spans="2:22" ht="51" customHeight="1" x14ac:dyDescent="0.25">
      <c r="B19" s="209"/>
      <c r="C19" s="178"/>
      <c r="D19" s="216"/>
      <c r="E19" s="164"/>
      <c r="F19" s="117"/>
      <c r="G19" s="192" t="s">
        <v>74</v>
      </c>
      <c r="H19" s="194" t="s">
        <v>1</v>
      </c>
      <c r="I19" s="196">
        <v>0.1376</v>
      </c>
      <c r="J19" s="196">
        <v>0.125</v>
      </c>
      <c r="K19" s="196">
        <v>0.1125</v>
      </c>
      <c r="L19" s="198">
        <v>0.1</v>
      </c>
      <c r="M19" s="150"/>
      <c r="N19" s="152"/>
      <c r="O19" s="152"/>
      <c r="P19" s="144"/>
      <c r="Q19" s="150"/>
      <c r="R19" s="152"/>
      <c r="S19" s="152"/>
      <c r="T19" s="152"/>
      <c r="U19" s="144"/>
      <c r="V19" s="117"/>
    </row>
    <row r="20" spans="2:22" ht="3" customHeight="1" thickBot="1" x14ac:dyDescent="0.3">
      <c r="B20" s="209"/>
      <c r="C20" s="178"/>
      <c r="D20" s="216"/>
      <c r="E20" s="165"/>
      <c r="F20" s="118"/>
      <c r="G20" s="193"/>
      <c r="H20" s="195"/>
      <c r="I20" s="197"/>
      <c r="J20" s="197"/>
      <c r="K20" s="197"/>
      <c r="L20" s="199"/>
      <c r="M20" s="167"/>
      <c r="N20" s="168"/>
      <c r="O20" s="168"/>
      <c r="P20" s="169"/>
      <c r="Q20" s="167"/>
      <c r="R20" s="168"/>
      <c r="S20" s="168"/>
      <c r="T20" s="168"/>
      <c r="U20" s="169"/>
      <c r="V20" s="118"/>
    </row>
    <row r="21" spans="2:22" ht="34.5" customHeight="1" x14ac:dyDescent="0.25">
      <c r="B21" s="209"/>
      <c r="C21" s="178"/>
      <c r="D21" s="216"/>
      <c r="E21" s="163" t="s">
        <v>31</v>
      </c>
      <c r="F21" s="116" t="s">
        <v>46</v>
      </c>
      <c r="G21" s="86" t="s">
        <v>75</v>
      </c>
      <c r="H21" s="87" t="s">
        <v>71</v>
      </c>
      <c r="I21" s="88">
        <v>17</v>
      </c>
      <c r="J21" s="87">
        <v>20</v>
      </c>
      <c r="K21" s="87">
        <v>25</v>
      </c>
      <c r="L21" s="89">
        <v>30</v>
      </c>
      <c r="M21" s="149">
        <v>547200</v>
      </c>
      <c r="N21" s="151">
        <v>540120</v>
      </c>
      <c r="O21" s="151">
        <v>541290</v>
      </c>
      <c r="P21" s="143">
        <f>M21+N21+O21</f>
        <v>1628610</v>
      </c>
      <c r="Q21" s="149">
        <f>M21+N21+O21</f>
        <v>1628610</v>
      </c>
      <c r="R21" s="151"/>
      <c r="S21" s="151"/>
      <c r="T21" s="151"/>
      <c r="U21" s="143">
        <f>Q21+R24+S24+T24</f>
        <v>1628610</v>
      </c>
      <c r="V21" s="116">
        <v>3</v>
      </c>
    </row>
    <row r="22" spans="2:22" ht="25.5" customHeight="1" x14ac:dyDescent="0.25">
      <c r="B22" s="209"/>
      <c r="C22" s="178"/>
      <c r="D22" s="216"/>
      <c r="E22" s="164"/>
      <c r="F22" s="166"/>
      <c r="G22" s="67" t="s">
        <v>77</v>
      </c>
      <c r="H22" s="58" t="s">
        <v>71</v>
      </c>
      <c r="I22" s="58">
        <v>551</v>
      </c>
      <c r="J22" s="58">
        <v>580</v>
      </c>
      <c r="K22" s="58">
        <v>620</v>
      </c>
      <c r="L22" s="31">
        <v>650</v>
      </c>
      <c r="M22" s="150"/>
      <c r="N22" s="152"/>
      <c r="O22" s="152"/>
      <c r="P22" s="144"/>
      <c r="Q22" s="150"/>
      <c r="R22" s="152"/>
      <c r="S22" s="152"/>
      <c r="T22" s="152"/>
      <c r="U22" s="144"/>
      <c r="V22" s="117"/>
    </row>
    <row r="23" spans="2:22" ht="33.75" customHeight="1" thickBot="1" x14ac:dyDescent="0.3">
      <c r="B23" s="209"/>
      <c r="C23" s="178"/>
      <c r="D23" s="216"/>
      <c r="E23" s="164"/>
      <c r="F23" s="117"/>
      <c r="G23" s="61" t="s">
        <v>76</v>
      </c>
      <c r="H23" s="62" t="s">
        <v>71</v>
      </c>
      <c r="I23" s="63">
        <v>526</v>
      </c>
      <c r="J23" s="62">
        <v>545</v>
      </c>
      <c r="K23" s="62">
        <v>570</v>
      </c>
      <c r="L23" s="64">
        <v>600</v>
      </c>
      <c r="M23" s="150"/>
      <c r="N23" s="152"/>
      <c r="O23" s="152"/>
      <c r="P23" s="144"/>
      <c r="Q23" s="150"/>
      <c r="R23" s="152"/>
      <c r="S23" s="152"/>
      <c r="T23" s="152"/>
      <c r="U23" s="144"/>
      <c r="V23" s="117"/>
    </row>
    <row r="24" spans="2:22" ht="0.75" hidden="1" customHeight="1" thickBot="1" x14ac:dyDescent="0.3">
      <c r="B24" s="209"/>
      <c r="C24" s="178"/>
      <c r="D24" s="216"/>
      <c r="E24" s="165"/>
      <c r="F24" s="118"/>
      <c r="G24" s="90"/>
      <c r="H24" s="91"/>
      <c r="I24" s="92"/>
      <c r="J24" s="91"/>
      <c r="K24" s="91"/>
      <c r="L24" s="93"/>
      <c r="M24" s="167"/>
      <c r="N24" s="168"/>
      <c r="O24" s="168"/>
      <c r="P24" s="169"/>
      <c r="Q24" s="167"/>
      <c r="R24" s="168"/>
      <c r="S24" s="168"/>
      <c r="T24" s="168"/>
      <c r="U24" s="169"/>
      <c r="V24" s="118"/>
    </row>
    <row r="25" spans="2:22" ht="70.5" customHeight="1" thickBot="1" x14ac:dyDescent="0.3">
      <c r="B25" s="209"/>
      <c r="C25" s="178"/>
      <c r="D25" s="216"/>
      <c r="E25" s="68" t="s">
        <v>66</v>
      </c>
      <c r="F25" s="69" t="s">
        <v>43</v>
      </c>
      <c r="G25" s="69" t="s">
        <v>72</v>
      </c>
      <c r="H25" s="65" t="s">
        <v>1</v>
      </c>
      <c r="I25" s="72">
        <v>0.1143</v>
      </c>
      <c r="J25" s="73">
        <v>0.1</v>
      </c>
      <c r="K25" s="73">
        <v>8.5000000000000006E-2</v>
      </c>
      <c r="L25" s="74">
        <v>7.0000000000000007E-2</v>
      </c>
      <c r="M25" s="85">
        <v>2214405</v>
      </c>
      <c r="N25" s="81">
        <v>1514289</v>
      </c>
      <c r="O25" s="81"/>
      <c r="P25" s="82">
        <f>M25+N25+O25</f>
        <v>3728694</v>
      </c>
      <c r="Q25" s="83"/>
      <c r="R25" s="81"/>
      <c r="S25" s="81">
        <v>3728694</v>
      </c>
      <c r="T25" s="81"/>
      <c r="U25" s="82">
        <f>Q25+R25+S25+T25</f>
        <v>3728694</v>
      </c>
      <c r="V25" s="84" t="s">
        <v>55</v>
      </c>
    </row>
    <row r="26" spans="2:22" ht="51.75" customHeight="1" x14ac:dyDescent="0.25">
      <c r="B26" s="209"/>
      <c r="C26" s="179"/>
      <c r="D26" s="145" t="s">
        <v>26</v>
      </c>
      <c r="E26" s="146"/>
      <c r="F26" s="119" t="s">
        <v>43</v>
      </c>
      <c r="G26" s="56" t="s">
        <v>57</v>
      </c>
      <c r="H26" s="52" t="s">
        <v>1</v>
      </c>
      <c r="I26" s="53">
        <v>0.96750000000000003</v>
      </c>
      <c r="J26" s="53">
        <v>0.97</v>
      </c>
      <c r="K26" s="49">
        <v>0.98</v>
      </c>
      <c r="L26" s="55">
        <v>0.99</v>
      </c>
      <c r="M26" s="121">
        <f t="shared" ref="M26:U26" si="3">SUM(M28:M36)</f>
        <v>4980000</v>
      </c>
      <c r="N26" s="123">
        <f t="shared" si="3"/>
        <v>5269000</v>
      </c>
      <c r="O26" s="123">
        <f t="shared" si="3"/>
        <v>4510750</v>
      </c>
      <c r="P26" s="125">
        <f t="shared" si="3"/>
        <v>14759750</v>
      </c>
      <c r="Q26" s="121">
        <f t="shared" si="3"/>
        <v>13571750</v>
      </c>
      <c r="R26" s="123">
        <f t="shared" si="3"/>
        <v>0</v>
      </c>
      <c r="S26" s="123">
        <f t="shared" si="3"/>
        <v>1188000</v>
      </c>
      <c r="T26" s="123">
        <f t="shared" si="3"/>
        <v>0</v>
      </c>
      <c r="U26" s="125">
        <f t="shared" si="3"/>
        <v>14759750</v>
      </c>
      <c r="V26" s="119" t="s">
        <v>53</v>
      </c>
    </row>
    <row r="27" spans="2:22" ht="51.75" customHeight="1" thickBot="1" x14ac:dyDescent="0.3">
      <c r="B27" s="209"/>
      <c r="C27" s="179"/>
      <c r="D27" s="147"/>
      <c r="E27" s="148"/>
      <c r="F27" s="120"/>
      <c r="G27" s="54" t="s">
        <v>42</v>
      </c>
      <c r="H27" s="50" t="s">
        <v>1</v>
      </c>
      <c r="I27" s="49">
        <v>0.94</v>
      </c>
      <c r="J27" s="49">
        <v>0.95</v>
      </c>
      <c r="K27" s="51">
        <v>0.96</v>
      </c>
      <c r="L27" s="57">
        <v>0.97</v>
      </c>
      <c r="M27" s="122"/>
      <c r="N27" s="124"/>
      <c r="O27" s="124"/>
      <c r="P27" s="126"/>
      <c r="Q27" s="122"/>
      <c r="R27" s="124"/>
      <c r="S27" s="124"/>
      <c r="T27" s="124"/>
      <c r="U27" s="126"/>
      <c r="V27" s="120"/>
    </row>
    <row r="28" spans="2:22" ht="30" customHeight="1" x14ac:dyDescent="0.25">
      <c r="B28" s="209"/>
      <c r="C28" s="178"/>
      <c r="D28" s="217" t="s">
        <v>0</v>
      </c>
      <c r="E28" s="163" t="s">
        <v>40</v>
      </c>
      <c r="F28" s="116" t="s">
        <v>64</v>
      </c>
      <c r="G28" s="60" t="s">
        <v>79</v>
      </c>
      <c r="H28" s="59" t="s">
        <v>71</v>
      </c>
      <c r="I28" s="94">
        <v>1</v>
      </c>
      <c r="J28" s="59">
        <v>1</v>
      </c>
      <c r="K28" s="59">
        <v>1</v>
      </c>
      <c r="L28" s="95">
        <v>1</v>
      </c>
      <c r="M28" s="149">
        <v>2736000</v>
      </c>
      <c r="N28" s="151">
        <v>2700600</v>
      </c>
      <c r="O28" s="151">
        <v>2706450</v>
      </c>
      <c r="P28" s="143">
        <f t="shared" ref="P28:P36" si="4">M28+N28+O28</f>
        <v>8143050</v>
      </c>
      <c r="Q28" s="149">
        <f>M28+N28+O28</f>
        <v>8143050</v>
      </c>
      <c r="R28" s="151"/>
      <c r="S28" s="151"/>
      <c r="T28" s="151"/>
      <c r="U28" s="143">
        <f>Q28+R28+S28</f>
        <v>8143050</v>
      </c>
      <c r="V28" s="116" t="s">
        <v>53</v>
      </c>
    </row>
    <row r="29" spans="2:22" ht="55.5" customHeight="1" thickBot="1" x14ac:dyDescent="0.3">
      <c r="B29" s="209"/>
      <c r="C29" s="178"/>
      <c r="D29" s="214"/>
      <c r="E29" s="165"/>
      <c r="F29" s="117"/>
      <c r="G29" s="61" t="s">
        <v>85</v>
      </c>
      <c r="H29" s="62" t="s">
        <v>71</v>
      </c>
      <c r="I29" s="63">
        <v>1</v>
      </c>
      <c r="J29" s="62">
        <v>1</v>
      </c>
      <c r="K29" s="62">
        <v>1</v>
      </c>
      <c r="L29" s="64">
        <v>1</v>
      </c>
      <c r="M29" s="150"/>
      <c r="N29" s="152"/>
      <c r="O29" s="152"/>
      <c r="P29" s="144"/>
      <c r="Q29" s="150"/>
      <c r="R29" s="152"/>
      <c r="S29" s="152"/>
      <c r="T29" s="152"/>
      <c r="U29" s="144"/>
      <c r="V29" s="117"/>
    </row>
    <row r="30" spans="2:22" ht="60.75" customHeight="1" x14ac:dyDescent="0.25">
      <c r="B30" s="209"/>
      <c r="C30" s="178"/>
      <c r="D30" s="214"/>
      <c r="E30" s="163" t="s">
        <v>41</v>
      </c>
      <c r="F30" s="116" t="s">
        <v>47</v>
      </c>
      <c r="G30" s="101" t="s">
        <v>82</v>
      </c>
      <c r="H30" s="102" t="s">
        <v>71</v>
      </c>
      <c r="I30" s="111">
        <v>2</v>
      </c>
      <c r="J30" s="102">
        <v>4</v>
      </c>
      <c r="K30" s="102">
        <v>4</v>
      </c>
      <c r="L30" s="112">
        <v>4</v>
      </c>
      <c r="M30" s="149">
        <v>1459200</v>
      </c>
      <c r="N30" s="151">
        <v>1440320</v>
      </c>
      <c r="O30" s="151">
        <v>1443440</v>
      </c>
      <c r="P30" s="143">
        <f>M30+N30+O30</f>
        <v>4342960</v>
      </c>
      <c r="Q30" s="149">
        <f>M30+N30+O30</f>
        <v>4342960</v>
      </c>
      <c r="R30" s="151"/>
      <c r="S30" s="151"/>
      <c r="T30" s="151"/>
      <c r="U30" s="143">
        <f>Q30+R31+S31+T31</f>
        <v>4342960</v>
      </c>
      <c r="V30" s="116" t="s">
        <v>54</v>
      </c>
    </row>
    <row r="31" spans="2:22" ht="60" customHeight="1" thickBot="1" x14ac:dyDescent="0.3">
      <c r="B31" s="209"/>
      <c r="C31" s="178"/>
      <c r="D31" s="214"/>
      <c r="E31" s="164"/>
      <c r="F31" s="117"/>
      <c r="G31" s="103" t="s">
        <v>83</v>
      </c>
      <c r="H31" s="107" t="s">
        <v>1</v>
      </c>
      <c r="I31" s="104">
        <v>0.9506</v>
      </c>
      <c r="J31" s="105">
        <v>0.87380000000000002</v>
      </c>
      <c r="K31" s="105">
        <v>0.88749999999999996</v>
      </c>
      <c r="L31" s="106">
        <v>1</v>
      </c>
      <c r="M31" s="150"/>
      <c r="N31" s="152"/>
      <c r="O31" s="152"/>
      <c r="P31" s="144"/>
      <c r="Q31" s="150"/>
      <c r="R31" s="152"/>
      <c r="S31" s="152"/>
      <c r="T31" s="152"/>
      <c r="U31" s="144"/>
      <c r="V31" s="117"/>
    </row>
    <row r="32" spans="2:22" ht="53.25" customHeight="1" x14ac:dyDescent="0.25">
      <c r="B32" s="209"/>
      <c r="C32" s="178"/>
      <c r="D32" s="214"/>
      <c r="E32" s="163" t="s">
        <v>32</v>
      </c>
      <c r="F32" s="116" t="s">
        <v>48</v>
      </c>
      <c r="G32" s="60" t="s">
        <v>80</v>
      </c>
      <c r="H32" s="59" t="s">
        <v>71</v>
      </c>
      <c r="I32" s="94">
        <v>1</v>
      </c>
      <c r="J32" s="59">
        <v>1</v>
      </c>
      <c r="K32" s="59">
        <v>1</v>
      </c>
      <c r="L32" s="95">
        <v>1</v>
      </c>
      <c r="M32" s="149">
        <v>364800</v>
      </c>
      <c r="N32" s="151">
        <v>360080</v>
      </c>
      <c r="O32" s="151">
        <v>360860</v>
      </c>
      <c r="P32" s="143">
        <f t="shared" si="4"/>
        <v>1085740</v>
      </c>
      <c r="Q32" s="149">
        <f>M32+N32+O32</f>
        <v>1085740</v>
      </c>
      <c r="R32" s="151"/>
      <c r="S32" s="151"/>
      <c r="T32" s="151"/>
      <c r="U32" s="143">
        <f t="shared" ref="U32:U36" si="5">Q32+R32+S32+T32</f>
        <v>1085740</v>
      </c>
      <c r="V32" s="116">
        <v>3</v>
      </c>
    </row>
    <row r="33" spans="2:22" ht="67.5" customHeight="1" thickBot="1" x14ac:dyDescent="0.3">
      <c r="B33" s="209"/>
      <c r="C33" s="178"/>
      <c r="D33" s="214"/>
      <c r="E33" s="165"/>
      <c r="F33" s="118"/>
      <c r="G33" s="61" t="s">
        <v>81</v>
      </c>
      <c r="H33" s="62" t="s">
        <v>71</v>
      </c>
      <c r="I33" s="63">
        <v>1</v>
      </c>
      <c r="J33" s="62">
        <v>1</v>
      </c>
      <c r="K33" s="62">
        <v>1</v>
      </c>
      <c r="L33" s="64">
        <v>1</v>
      </c>
      <c r="M33" s="167"/>
      <c r="N33" s="168"/>
      <c r="O33" s="168"/>
      <c r="P33" s="169"/>
      <c r="Q33" s="167"/>
      <c r="R33" s="168"/>
      <c r="S33" s="168"/>
      <c r="T33" s="168"/>
      <c r="U33" s="169"/>
      <c r="V33" s="118"/>
    </row>
    <row r="34" spans="2:22" ht="51.75" thickBot="1" x14ac:dyDescent="0.3">
      <c r="B34" s="209"/>
      <c r="C34" s="178"/>
      <c r="D34" s="214"/>
      <c r="E34" s="71" t="s">
        <v>67</v>
      </c>
      <c r="F34" s="69" t="s">
        <v>43</v>
      </c>
      <c r="G34" s="69" t="s">
        <v>86</v>
      </c>
      <c r="H34" s="65" t="s">
        <v>71</v>
      </c>
      <c r="I34" s="96">
        <v>0</v>
      </c>
      <c r="J34" s="65">
        <v>0</v>
      </c>
      <c r="K34" s="65">
        <v>4</v>
      </c>
      <c r="L34" s="97">
        <v>0</v>
      </c>
      <c r="M34" s="77"/>
      <c r="N34" s="78">
        <v>368000</v>
      </c>
      <c r="O34" s="78"/>
      <c r="P34" s="79">
        <f t="shared" si="4"/>
        <v>368000</v>
      </c>
      <c r="Q34" s="80"/>
      <c r="R34" s="78"/>
      <c r="S34" s="78">
        <f>N34</f>
        <v>368000</v>
      </c>
      <c r="T34" s="78"/>
      <c r="U34" s="79">
        <f t="shared" si="5"/>
        <v>368000</v>
      </c>
      <c r="V34" s="66" t="s">
        <v>53</v>
      </c>
    </row>
    <row r="35" spans="2:22" ht="51.75" thickBot="1" x14ac:dyDescent="0.3">
      <c r="B35" s="209"/>
      <c r="C35" s="178"/>
      <c r="D35" s="215"/>
      <c r="E35" s="70" t="s">
        <v>68</v>
      </c>
      <c r="F35" s="61" t="s">
        <v>43</v>
      </c>
      <c r="G35" s="61" t="s">
        <v>87</v>
      </c>
      <c r="H35" s="62" t="s">
        <v>71</v>
      </c>
      <c r="I35" s="63">
        <v>0</v>
      </c>
      <c r="J35" s="62">
        <v>5</v>
      </c>
      <c r="K35" s="62">
        <v>0</v>
      </c>
      <c r="L35" s="64">
        <v>0</v>
      </c>
      <c r="M35" s="77">
        <v>420000</v>
      </c>
      <c r="N35" s="78"/>
      <c r="O35" s="78"/>
      <c r="P35" s="79">
        <f t="shared" si="4"/>
        <v>420000</v>
      </c>
      <c r="Q35" s="80"/>
      <c r="R35" s="78"/>
      <c r="S35" s="78">
        <f>M35</f>
        <v>420000</v>
      </c>
      <c r="T35" s="78"/>
      <c r="U35" s="79">
        <f t="shared" si="5"/>
        <v>420000</v>
      </c>
      <c r="V35" s="66" t="s">
        <v>53</v>
      </c>
    </row>
    <row r="36" spans="2:22" ht="51" customHeight="1" thickBot="1" x14ac:dyDescent="0.3">
      <c r="B36" s="210"/>
      <c r="C36" s="180"/>
      <c r="D36" s="218"/>
      <c r="E36" s="71" t="s">
        <v>69</v>
      </c>
      <c r="F36" s="69" t="s">
        <v>43</v>
      </c>
      <c r="G36" s="69" t="s">
        <v>78</v>
      </c>
      <c r="H36" s="65" t="s">
        <v>71</v>
      </c>
      <c r="I36" s="96">
        <v>0</v>
      </c>
      <c r="J36" s="65">
        <v>0</v>
      </c>
      <c r="K36" s="65">
        <v>2</v>
      </c>
      <c r="L36" s="97">
        <v>0</v>
      </c>
      <c r="M36" s="75"/>
      <c r="N36" s="76">
        <v>400000</v>
      </c>
      <c r="O36" s="81"/>
      <c r="P36" s="82">
        <f t="shared" si="4"/>
        <v>400000</v>
      </c>
      <c r="Q36" s="83"/>
      <c r="R36" s="81"/>
      <c r="S36" s="81">
        <f>N36</f>
        <v>400000</v>
      </c>
      <c r="T36" s="81"/>
      <c r="U36" s="82">
        <f t="shared" si="5"/>
        <v>400000</v>
      </c>
      <c r="V36" s="84" t="s">
        <v>53</v>
      </c>
    </row>
    <row r="37" spans="2:22" x14ac:dyDescent="0.25">
      <c r="B37" s="9"/>
      <c r="C37" s="10"/>
      <c r="D37" s="10"/>
      <c r="E37" s="10"/>
      <c r="F37" s="10"/>
      <c r="G37" s="9"/>
      <c r="H37" s="9"/>
      <c r="I37" s="9"/>
      <c r="J37" s="9"/>
      <c r="M37" s="10"/>
      <c r="N37" s="10"/>
    </row>
    <row r="38" spans="2:22" x14ac:dyDescent="0.25">
      <c r="B38" s="9"/>
      <c r="C38" s="9"/>
      <c r="D38" s="9"/>
      <c r="E38" s="9"/>
      <c r="F38" s="9"/>
      <c r="G38" s="9"/>
      <c r="H38" s="9"/>
      <c r="I38" s="9"/>
      <c r="J38" s="9"/>
      <c r="M38" s="9"/>
      <c r="N38" s="9"/>
    </row>
    <row r="39" spans="2:22" x14ac:dyDescent="0.25">
      <c r="B39" s="9"/>
      <c r="C39" s="9"/>
      <c r="D39" s="9"/>
      <c r="E39" s="9"/>
      <c r="F39" s="9"/>
      <c r="G39" s="9"/>
      <c r="H39" s="9"/>
      <c r="I39" s="9"/>
      <c r="J39" s="9"/>
      <c r="M39" s="9"/>
      <c r="N39" s="9"/>
    </row>
    <row r="40" spans="2:22" x14ac:dyDescent="0.25">
      <c r="B40" s="9"/>
      <c r="C40" s="9"/>
      <c r="D40" s="9"/>
      <c r="E40" s="9"/>
      <c r="F40" s="9"/>
      <c r="G40" s="9"/>
      <c r="H40" s="9"/>
      <c r="I40" s="9"/>
      <c r="J40" s="9"/>
      <c r="M40" s="9"/>
      <c r="N40" s="9"/>
    </row>
    <row r="41" spans="2:22" ht="15.75" thickBot="1" x14ac:dyDescent="0.3">
      <c r="B41" s="9"/>
      <c r="C41" s="9"/>
      <c r="D41" s="9"/>
      <c r="E41" s="9"/>
      <c r="F41" s="9"/>
      <c r="G41" s="9"/>
      <c r="H41" s="9"/>
      <c r="I41" s="9"/>
      <c r="J41" s="9"/>
      <c r="M41" s="9"/>
      <c r="N41" s="9"/>
    </row>
    <row r="42" spans="2:22" ht="15.75" thickBot="1" x14ac:dyDescent="0.3">
      <c r="B42" s="200" t="s">
        <v>52</v>
      </c>
      <c r="C42" s="201"/>
    </row>
    <row r="43" spans="2:22" ht="15.75" thickBot="1" x14ac:dyDescent="0.3">
      <c r="B43" s="202" t="s">
        <v>49</v>
      </c>
      <c r="C43" s="203"/>
    </row>
    <row r="44" spans="2:22" ht="15.75" thickBot="1" x14ac:dyDescent="0.3">
      <c r="B44" s="204" t="s">
        <v>50</v>
      </c>
      <c r="C44" s="205"/>
    </row>
    <row r="45" spans="2:22" ht="15.75" thickBot="1" x14ac:dyDescent="0.3">
      <c r="B45" s="206" t="s">
        <v>51</v>
      </c>
      <c r="C45" s="207"/>
    </row>
  </sheetData>
  <mergeCells count="163">
    <mergeCell ref="T30:T31"/>
    <mergeCell ref="S32:S33"/>
    <mergeCell ref="T32:T33"/>
    <mergeCell ref="U32:U33"/>
    <mergeCell ref="V32:V33"/>
    <mergeCell ref="M15:M17"/>
    <mergeCell ref="N15:N17"/>
    <mergeCell ref="O15:O17"/>
    <mergeCell ref="P15:P17"/>
    <mergeCell ref="Q15:Q17"/>
    <mergeCell ref="R15:R17"/>
    <mergeCell ref="S15:S17"/>
    <mergeCell ref="T15:T17"/>
    <mergeCell ref="U15:U17"/>
    <mergeCell ref="V15:V17"/>
    <mergeCell ref="N18:N20"/>
    <mergeCell ref="O18:O20"/>
    <mergeCell ref="P18:P20"/>
    <mergeCell ref="Q18:Q20"/>
    <mergeCell ref="S18:S20"/>
    <mergeCell ref="R18:R20"/>
    <mergeCell ref="T18:T20"/>
    <mergeCell ref="U18:U20"/>
    <mergeCell ref="R28:R29"/>
    <mergeCell ref="S30:S31"/>
    <mergeCell ref="M18:M20"/>
    <mergeCell ref="E32:E33"/>
    <mergeCell ref="F32:F33"/>
    <mergeCell ref="M32:M33"/>
    <mergeCell ref="N32:N33"/>
    <mergeCell ref="O32:O33"/>
    <mergeCell ref="P32:P33"/>
    <mergeCell ref="Q32:Q33"/>
    <mergeCell ref="R32:R33"/>
    <mergeCell ref="V7:V8"/>
    <mergeCell ref="D15:D25"/>
    <mergeCell ref="D28:D36"/>
    <mergeCell ref="M7:M8"/>
    <mergeCell ref="N7:N8"/>
    <mergeCell ref="O7:O8"/>
    <mergeCell ref="P7:P8"/>
    <mergeCell ref="Q7:Q8"/>
    <mergeCell ref="H7:H8"/>
    <mergeCell ref="R7:R8"/>
    <mergeCell ref="M9:M10"/>
    <mergeCell ref="O11:O12"/>
    <mergeCell ref="P11:P12"/>
    <mergeCell ref="M13:M14"/>
    <mergeCell ref="N13:N14"/>
    <mergeCell ref="O13:O14"/>
    <mergeCell ref="P13:P14"/>
    <mergeCell ref="N9:N10"/>
    <mergeCell ref="O9:O10"/>
    <mergeCell ref="P9:P10"/>
    <mergeCell ref="M11:M12"/>
    <mergeCell ref="N11:N12"/>
    <mergeCell ref="E18:E20"/>
    <mergeCell ref="F18:F20"/>
    <mergeCell ref="B42:C42"/>
    <mergeCell ref="B43:C43"/>
    <mergeCell ref="B44:C44"/>
    <mergeCell ref="B45:C45"/>
    <mergeCell ref="B11:B36"/>
    <mergeCell ref="B7:B8"/>
    <mergeCell ref="C7:C8"/>
    <mergeCell ref="F7:F8"/>
    <mergeCell ref="E15:E17"/>
    <mergeCell ref="F15:F17"/>
    <mergeCell ref="G7:G8"/>
    <mergeCell ref="F30:F31"/>
    <mergeCell ref="F9:F10"/>
    <mergeCell ref="B9:B10"/>
    <mergeCell ref="C11:C12"/>
    <mergeCell ref="I7:I8"/>
    <mergeCell ref="J7:J8"/>
    <mergeCell ref="K7:K8"/>
    <mergeCell ref="L7:L8"/>
    <mergeCell ref="D7:D8"/>
    <mergeCell ref="E7:E8"/>
    <mergeCell ref="E28:E29"/>
    <mergeCell ref="F28:F29"/>
    <mergeCell ref="F11:F12"/>
    <mergeCell ref="F13:F14"/>
    <mergeCell ref="E30:E31"/>
    <mergeCell ref="G19:G20"/>
    <mergeCell ref="H19:H20"/>
    <mergeCell ref="I19:I20"/>
    <mergeCell ref="J19:J20"/>
    <mergeCell ref="K19:K20"/>
    <mergeCell ref="L19:L20"/>
    <mergeCell ref="B2:V2"/>
    <mergeCell ref="B3:C3"/>
    <mergeCell ref="D3:V3"/>
    <mergeCell ref="B4:C4"/>
    <mergeCell ref="D4:V4"/>
    <mergeCell ref="M6:P6"/>
    <mergeCell ref="Q6:U6"/>
    <mergeCell ref="E21:E24"/>
    <mergeCell ref="F21:F24"/>
    <mergeCell ref="M21:M24"/>
    <mergeCell ref="N21:N24"/>
    <mergeCell ref="O21:O24"/>
    <mergeCell ref="P21:P24"/>
    <mergeCell ref="Q21:Q24"/>
    <mergeCell ref="R21:R24"/>
    <mergeCell ref="S21:S24"/>
    <mergeCell ref="T21:T24"/>
    <mergeCell ref="U21:U24"/>
    <mergeCell ref="U7:U8"/>
    <mergeCell ref="S7:S8"/>
    <mergeCell ref="T7:T8"/>
    <mergeCell ref="B6:E6"/>
    <mergeCell ref="G6:L6"/>
    <mergeCell ref="C13:C36"/>
    <mergeCell ref="U30:U31"/>
    <mergeCell ref="V30:V31"/>
    <mergeCell ref="V21:V24"/>
    <mergeCell ref="F26:F27"/>
    <mergeCell ref="D26:E27"/>
    <mergeCell ref="M30:M31"/>
    <mergeCell ref="N30:N31"/>
    <mergeCell ref="O30:O31"/>
    <mergeCell ref="U28:U29"/>
    <mergeCell ref="R30:R31"/>
    <mergeCell ref="Q30:Q31"/>
    <mergeCell ref="M26:M27"/>
    <mergeCell ref="N26:N27"/>
    <mergeCell ref="O26:O27"/>
    <mergeCell ref="P26:P27"/>
    <mergeCell ref="Q26:Q27"/>
    <mergeCell ref="Q28:Q29"/>
    <mergeCell ref="S28:S29"/>
    <mergeCell ref="M28:M29"/>
    <mergeCell ref="N28:N29"/>
    <mergeCell ref="O28:O29"/>
    <mergeCell ref="P28:P29"/>
    <mergeCell ref="P30:P31"/>
    <mergeCell ref="T28:T29"/>
    <mergeCell ref="U11:U12"/>
    <mergeCell ref="V11:V12"/>
    <mergeCell ref="Q9:Q10"/>
    <mergeCell ref="R9:R10"/>
    <mergeCell ref="S9:S10"/>
    <mergeCell ref="T9:T10"/>
    <mergeCell ref="U9:U10"/>
    <mergeCell ref="V9:V10"/>
    <mergeCell ref="Q11:Q12"/>
    <mergeCell ref="R11:R12"/>
    <mergeCell ref="S11:S12"/>
    <mergeCell ref="T11:T12"/>
    <mergeCell ref="V28:V29"/>
    <mergeCell ref="V18:V20"/>
    <mergeCell ref="V13:V14"/>
    <mergeCell ref="Q13:Q14"/>
    <mergeCell ref="R13:R14"/>
    <mergeCell ref="S13:S14"/>
    <mergeCell ref="T13:T14"/>
    <mergeCell ref="U13:U14"/>
    <mergeCell ref="R26:R27"/>
    <mergeCell ref="S26:S27"/>
    <mergeCell ref="T26:T27"/>
    <mergeCell ref="U26:U27"/>
    <mergeCell ref="V26:V27"/>
  </mergeCells>
  <pageMargins left="0.7" right="0.7" top="0.75" bottom="0.75" header="0.3" footer="0.3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Akcioni plan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Maja Jelicic</cp:lastModifiedBy>
  <cp:lastPrinted>2016-10-20T09:04:20Z</cp:lastPrinted>
  <dcterms:created xsi:type="dcterms:W3CDTF">2016-05-29T16:10:13Z</dcterms:created>
  <dcterms:modified xsi:type="dcterms:W3CDTF">2016-11-23T07:18:09Z</dcterms:modified>
</cp:coreProperties>
</file>